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E-ESTELLE\Documents\docs maïali\"/>
    </mc:Choice>
  </mc:AlternateContent>
  <xr:revisionPtr revIDLastSave="0" documentId="13_ncr:1_{6EC7968B-AC2D-4EDB-9C4D-8926479684C4}" xr6:coauthVersionLast="47" xr6:coauthVersionMax="47" xr10:uidLastSave="{00000000-0000-0000-0000-000000000000}"/>
  <bookViews>
    <workbookView xWindow="-108" yWindow="-108" windowWidth="23256" windowHeight="12576" tabRatio="149" xr2:uid="{6642E4D5-7733-4F42-A3A1-063F5F12025B}"/>
  </bookViews>
  <sheets>
    <sheet name="Ecran" sheetId="1" r:id="rId1"/>
  </sheets>
  <definedNames>
    <definedName name="_xlnm._FilterDatabase" localSheetId="0" hidden="1">Ecran!$N$3:$Y$52</definedName>
    <definedName name="Activite">Ecran!$O$13</definedName>
    <definedName name="Adres1">Ecran!$D$19</definedName>
    <definedName name="Adres2">Ecran!$D$20</definedName>
    <definedName name="Age">Ecran!$O$8</definedName>
    <definedName name="AnnCAC">Ecran!$O$19</definedName>
    <definedName name="AnnNa">Ecran!$O$7</definedName>
    <definedName name="ANTEORACQ">Ecran!$O$35</definedName>
    <definedName name="ANTEORPRE">Ecran!$O$36</definedName>
    <definedName name="Assurance">Ecran!$O$52</definedName>
    <definedName name="CACMed">Ecran!$D$29</definedName>
    <definedName name="CatAss">Ecran!$P$52</definedName>
    <definedName name="CatCSA">Ecran!$P$50</definedName>
    <definedName name="CatFFE">Ecran!$P$51</definedName>
    <definedName name="CatMai">Ecran!$P$49</definedName>
    <definedName name="Citoye">Ecran!$O$10</definedName>
    <definedName name="CodPos">Ecran!$D$21</definedName>
    <definedName name="ComAdh">Ecran!$D$31</definedName>
    <definedName name="CotAss">Ecran!$S$15</definedName>
    <definedName name="CotCSA">Ecran!$S$12</definedName>
    <definedName name="CotFFE">Ecran!$S$14</definedName>
    <definedName name="Cotisation_1_1">Ecran!$T$11</definedName>
    <definedName name="Cotisation_1_2">Ecran!$U$11</definedName>
    <definedName name="Cotisation_1_3">Ecran!$V$11</definedName>
    <definedName name="Cotisation_1_4">Ecran!$W$11</definedName>
    <definedName name="Cotisation_2_1">Ecran!$T$12</definedName>
    <definedName name="Cotisation_2_2">Ecran!$U$12</definedName>
    <definedName name="Cotisation_2_3">Ecran!$V$12</definedName>
    <definedName name="Cotisation_2_4">Ecran!$W$12</definedName>
    <definedName name="Cotisation_3_1">Ecran!$T$14</definedName>
    <definedName name="Cotisation_3_2">Ecran!$U$14</definedName>
    <definedName name="Cotisation_3_3">Ecran!$V$14</definedName>
    <definedName name="Cotisation_3_4">Ecran!$W$14</definedName>
    <definedName name="Cotisation_4_1">Ecran!$T$15</definedName>
    <definedName name="Cotisation_4_2">Ecran!$U$15</definedName>
    <definedName name="Cotisation_4_3">Ecran!$V$15</definedName>
    <definedName name="Cotisation_4_4">Ecran!$W$15</definedName>
    <definedName name="Cotisation_4_5">Ecran!$X$15</definedName>
    <definedName name="Cotisation_4_6">Ecran!$Y$15</definedName>
    <definedName name="CotMai">Ecran!$S$11</definedName>
    <definedName name="FFESSM">Ecran!$O$14</definedName>
    <definedName name="InitiateurACQ">Ecran!$O$39</definedName>
    <definedName name="InitiateurPRE">Ecran!$O$40</definedName>
    <definedName name="JouCAC">Ecran!$O$17</definedName>
    <definedName name="JouNa">Ecran!$O$5</definedName>
    <definedName name="LeFixe">Ecran!$G$24</definedName>
    <definedName name="LEmail">Ecran!$D$23</definedName>
    <definedName name="Level_1_1_1">Ecran!$O$28</definedName>
    <definedName name="Level_1_1_2">Ecran!$O$30</definedName>
    <definedName name="Level_1_1_3">Ecran!$O$32</definedName>
    <definedName name="Level_1_1_4">Ecran!$O$34</definedName>
    <definedName name="Level_1_2_1">Ecran!$O$26</definedName>
    <definedName name="Level_1_2_2">Ecran!$O$29</definedName>
    <definedName name="Level_1_2_3">Ecran!$O$31</definedName>
    <definedName name="Level_1_2_4">Ecran!$O$33</definedName>
    <definedName name="Level_2_1_1">Ecran!$O$42</definedName>
    <definedName name="Level_2_2_1">Ecran!$O$41</definedName>
    <definedName name="Level_3_1_1">Ecran!$O$44</definedName>
    <definedName name="Level_3_2_1">Ecran!$O$43</definedName>
    <definedName name="LGenre">Ecran!$O$9</definedName>
    <definedName name="Licenc">Ecran!$E$7</definedName>
    <definedName name="LieuNa">Ecran!$E$6</definedName>
    <definedName name="LVille">Ecran!$D$22</definedName>
    <definedName name="MoiCAC">Ecran!$O$18</definedName>
    <definedName name="MoiNa">Ecran!$O$6</definedName>
    <definedName name="NomJeu">Ecran!$E$3</definedName>
    <definedName name="Participation">Ecran!$O$48</definedName>
    <definedName name="PerNom">Ecran!$E$2</definedName>
    <definedName name="PhoAdh">Ecran!$O$45</definedName>
    <definedName name="Portab">Ecran!$D$24</definedName>
    <definedName name="Prenom">Ecran!$E$4</definedName>
    <definedName name="PrevLi">Ecran!$O$16</definedName>
    <definedName name="PrevNo">Ecran!$D$26</definedName>
    <definedName name="PrevPo">Ecran!$G$27</definedName>
    <definedName name="PrevPr">Ecran!$G$26</definedName>
    <definedName name="Red1Sa">Ecran!$R$11</definedName>
    <definedName name="Red2Sa">Ecran!$R$12</definedName>
    <definedName name="Red3Sa">Ecran!$R$14</definedName>
    <definedName name="Red4Sa">Ecran!$R$15</definedName>
    <definedName name="RedSai">Ecran!$R$11</definedName>
    <definedName name="RegAdh">Ecran!$O$46</definedName>
    <definedName name="RemAdh">Ecran!$C$62</definedName>
    <definedName name="Renouvellement">Ecran!$O$4</definedName>
    <definedName name="RIFAPACQ">Ecran!$O$37</definedName>
    <definedName name="RIFAPPRE">Ecran!$O$38</definedName>
    <definedName name="RReAdh">Ecran!$O$47</definedName>
    <definedName name="TIVACQ">Ecran!$O$43</definedName>
    <definedName name="TIVPRE">Ecran!$O$44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S12" i="1" s="1"/>
  <c r="O52" i="1"/>
  <c r="O15" i="1" s="1"/>
  <c r="F15" i="1" s="1"/>
  <c r="O51" i="1"/>
  <c r="O14" i="1" s="1"/>
  <c r="O50" i="1"/>
  <c r="O12" i="1" s="1"/>
  <c r="O49" i="1"/>
  <c r="T13" i="1"/>
  <c r="S11" i="1" l="1"/>
  <c r="Q11" i="1" s="1"/>
  <c r="S15" i="1"/>
  <c r="Q15" i="1" s="1"/>
  <c r="F11" i="1"/>
  <c r="F16" i="1"/>
  <c r="F13" i="1"/>
  <c r="F12" i="1"/>
  <c r="F14" i="1"/>
  <c r="Q12" i="1"/>
  <c r="P12" i="1" s="1"/>
  <c r="P13" i="1" l="1"/>
  <c r="Q14" i="1"/>
  <c r="P14" i="1" s="1"/>
  <c r="O11" i="1"/>
  <c r="P11" i="1" l="1"/>
</calcChain>
</file>

<file path=xl/sharedStrings.xml><?xml version="1.0" encoding="utf-8"?>
<sst xmlns="http://schemas.openxmlformats.org/spreadsheetml/2006/main" count="160" uniqueCount="144">
  <si>
    <t>Nom</t>
  </si>
  <si>
    <t>Nom de jeune fille</t>
  </si>
  <si>
    <t>Variables</t>
  </si>
  <si>
    <t>Valeur</t>
  </si>
  <si>
    <t>Tarif</t>
  </si>
  <si>
    <t>Nouveau</t>
  </si>
  <si>
    <t>Réduction</t>
  </si>
  <si>
    <t>Age</t>
  </si>
  <si>
    <t>Tarif1</t>
  </si>
  <si>
    <t>Tarif2</t>
  </si>
  <si>
    <t>Tarif3</t>
  </si>
  <si>
    <t>Tarif4</t>
  </si>
  <si>
    <t>Tarif5</t>
  </si>
  <si>
    <t>Tarif6</t>
  </si>
  <si>
    <t>Jour</t>
  </si>
  <si>
    <t>Mois</t>
  </si>
  <si>
    <t>Année</t>
  </si>
  <si>
    <t>Lien</t>
  </si>
  <si>
    <t>Activité</t>
  </si>
  <si>
    <t>Niveau de plongeur</t>
  </si>
  <si>
    <t>Mélange</t>
  </si>
  <si>
    <t>Autonomie</t>
  </si>
  <si>
    <t>Encadrement</t>
  </si>
  <si>
    <t>BIO</t>
  </si>
  <si>
    <t>Nbre Plongées</t>
  </si>
  <si>
    <t>Prénom</t>
  </si>
  <si>
    <t>Renouvellement</t>
  </si>
  <si>
    <t>Epoux</t>
  </si>
  <si>
    <t>Plongée uniquement</t>
  </si>
  <si>
    <t>Plongeur de Bronze</t>
  </si>
  <si>
    <t>Nitrox de Base</t>
  </si>
  <si>
    <t>PA20</t>
  </si>
  <si>
    <t>GP</t>
  </si>
  <si>
    <t>PB1 : Niveau 1</t>
  </si>
  <si>
    <t>Date de Naissance</t>
  </si>
  <si>
    <t>Epouse</t>
  </si>
  <si>
    <t>+ 1 activité</t>
  </si>
  <si>
    <t>Plongeur d'Argent</t>
  </si>
  <si>
    <t>Nitrox Confirmé</t>
  </si>
  <si>
    <t>PA40</t>
  </si>
  <si>
    <t>P5</t>
  </si>
  <si>
    <t>PB2 : Niveau 2</t>
  </si>
  <si>
    <t>Lieu  Naissance + CP</t>
  </si>
  <si>
    <t>Conjoint</t>
  </si>
  <si>
    <t>+ 2 activités</t>
  </si>
  <si>
    <t>Plongeur d'Or</t>
  </si>
  <si>
    <t>Trimix Elémentaire</t>
  </si>
  <si>
    <t>PA60</t>
  </si>
  <si>
    <t>E1</t>
  </si>
  <si>
    <t>FB1 : Formateur Bio N1</t>
  </si>
  <si>
    <t>Licence n°</t>
  </si>
  <si>
    <t>Conjointe</t>
  </si>
  <si>
    <t>+ 3 activités</t>
  </si>
  <si>
    <t>PE12</t>
  </si>
  <si>
    <t>Trimix</t>
  </si>
  <si>
    <t>E2</t>
  </si>
  <si>
    <t>FB2 : Formateur Bio N2</t>
  </si>
  <si>
    <t>Père</t>
  </si>
  <si>
    <t>+ 4 activités</t>
  </si>
  <si>
    <t>PE20</t>
  </si>
  <si>
    <t>E3</t>
  </si>
  <si>
    <t>Genre</t>
  </si>
  <si>
    <t>Mère</t>
  </si>
  <si>
    <t>+ 5 activités</t>
  </si>
  <si>
    <t>Niveau 1</t>
  </si>
  <si>
    <t>E4</t>
  </si>
  <si>
    <t>Catégorie</t>
  </si>
  <si>
    <t>Tuteur Légal</t>
  </si>
  <si>
    <t>PE40</t>
  </si>
  <si>
    <t>Maïali</t>
  </si>
  <si>
    <t>€</t>
  </si>
  <si>
    <t>Frère</t>
  </si>
  <si>
    <t>Niveau 2</t>
  </si>
  <si>
    <t>CSA</t>
  </si>
  <si>
    <t>Sœur</t>
  </si>
  <si>
    <t>PE60</t>
  </si>
  <si>
    <t>FFESSM</t>
  </si>
  <si>
    <t>Fils</t>
  </si>
  <si>
    <t>Niveau 3</t>
  </si>
  <si>
    <t>Lafont</t>
  </si>
  <si>
    <t>Club FFESSM</t>
  </si>
  <si>
    <t>Fille</t>
  </si>
  <si>
    <t>Total</t>
  </si>
  <si>
    <t>Assurance</t>
  </si>
  <si>
    <t>Activité CSA supplémentaire</t>
  </si>
  <si>
    <t>Jour CACI</t>
  </si>
  <si>
    <t>Mois CACI</t>
  </si>
  <si>
    <t>Nom/Prénom</t>
  </si>
  <si>
    <t>Année CACI</t>
  </si>
  <si>
    <t xml:space="preserve">Adresse </t>
  </si>
  <si>
    <t>Jour RIFAP</t>
  </si>
  <si>
    <t>Code Postal</t>
  </si>
  <si>
    <t>Mois RIFAP</t>
  </si>
  <si>
    <t>Ville</t>
  </si>
  <si>
    <t>Année RIFAP</t>
  </si>
  <si>
    <t>Email</t>
  </si>
  <si>
    <t>Jour ANTEOR</t>
  </si>
  <si>
    <t>Téléphone</t>
  </si>
  <si>
    <t>Mois ANTEOR</t>
  </si>
  <si>
    <t>&gt; 20</t>
  </si>
  <si>
    <t>Année ANTEOR</t>
  </si>
  <si>
    <t>Plongeur actuel</t>
  </si>
  <si>
    <t>Nbre plongées</t>
  </si>
  <si>
    <t>Plongeur préparé</t>
  </si>
  <si>
    <t>Médecin</t>
  </si>
  <si>
    <t>Mélange actuel</t>
  </si>
  <si>
    <t>Date du CACI</t>
  </si>
  <si>
    <t>Mélange préparé</t>
  </si>
  <si>
    <t>Observation</t>
  </si>
  <si>
    <t>Autonomie actuelle</t>
  </si>
  <si>
    <t>Autonomie préparée</t>
  </si>
  <si>
    <t>Encadrant actuel</t>
  </si>
  <si>
    <t xml:space="preserve">Niveau de plongeur actuel : </t>
  </si>
  <si>
    <t>Encadrant préparé</t>
  </si>
  <si>
    <t>Date renouvellement</t>
  </si>
  <si>
    <t>ANTEOR</t>
  </si>
  <si>
    <t>Nombre de plongées (lac, mer) :</t>
  </si>
  <si>
    <t>ANTEOR préparé</t>
  </si>
  <si>
    <t>RIFAP</t>
  </si>
  <si>
    <t>Qualification mélange actuelle :</t>
  </si>
  <si>
    <t>RIFAP préparé</t>
  </si>
  <si>
    <t>Initiateur actuel</t>
  </si>
  <si>
    <t>Niveau d'autonomie actuel :</t>
  </si>
  <si>
    <t>Initiateur préparé</t>
  </si>
  <si>
    <t>Bio</t>
  </si>
  <si>
    <t>Niveau d'encadrement actuel :</t>
  </si>
  <si>
    <t>Bio préparé</t>
  </si>
  <si>
    <t>TIV</t>
  </si>
  <si>
    <t>TIV préparé</t>
  </si>
  <si>
    <t xml:space="preserve">Niveau de plongeur préparé : </t>
  </si>
  <si>
    <t>Photos</t>
  </si>
  <si>
    <t>Règlement</t>
  </si>
  <si>
    <t>Qualification mélange préparée :</t>
  </si>
  <si>
    <t>Renoncement</t>
  </si>
  <si>
    <t>Participation</t>
  </si>
  <si>
    <t>Niveau d'autonomie préparé :</t>
  </si>
  <si>
    <t>Option Maïali</t>
  </si>
  <si>
    <t>Option CSA</t>
  </si>
  <si>
    <t>Niveau d'encadrement préparé :</t>
  </si>
  <si>
    <t>Option Club FFESSM</t>
  </si>
  <si>
    <t>Option Assurance</t>
  </si>
  <si>
    <t>Niveau de Plongeur Bio actuel :</t>
  </si>
  <si>
    <t>Niveau de Plongeur Bio préparé :</t>
  </si>
  <si>
    <t>Remarque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</si>
</sst>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#&quot; &quot;##&quot; &quot;##&quot; &quot;##&quot; &quot;##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quotePrefix="1"/>
    <xf numFmtId="165" fontId="0" fillId="7" borderId="1" xfId="0" applyNumberFormat="1" applyFill="1" applyBorder="1" applyAlignment="1">
      <alignment horizontal="center"/>
    </xf>
    <xf numFmtId="2" fontId="0" fillId="0" borderId="1" xfId="0" applyNumberFormat="1" applyBorder="1"/>
    <xf numFmtId="0" fontId="0" fillId="8" borderId="1" xfId="0" applyFill="1" applyBorder="1"/>
    <xf numFmtId="166" fontId="0" fillId="10" borderId="1" xfId="0" applyNumberFormat="1" applyFill="1" applyBorder="1"/>
    <xf numFmtId="0" fontId="4" fillId="0" borderId="0" xfId="0" applyFont="1" applyAlignment="1">
      <alignment horizontal="center"/>
    </xf>
    <xf numFmtId="0" fontId="0" fillId="3" borderId="10" xfId="0" applyFill="1" applyBorder="1"/>
    <xf numFmtId="0" fontId="0" fillId="10" borderId="1" xfId="0" applyFill="1" applyBorder="1"/>
    <xf numFmtId="0" fontId="0" fillId="0" borderId="10" xfId="0" applyBorder="1"/>
    <xf numFmtId="0" fontId="5" fillId="0" borderId="0" xfId="0" applyFont="1"/>
    <xf numFmtId="164" fontId="0" fillId="8" borderId="10" xfId="0" applyNumberFormat="1" applyFill="1" applyBorder="1" applyAlignment="1">
      <alignment horizontal="center"/>
    </xf>
    <xf numFmtId="2" fontId="0" fillId="8" borderId="1" xfId="0" applyNumberFormat="1" applyFill="1" applyBorder="1"/>
    <xf numFmtId="2" fontId="0" fillId="9" borderId="1" xfId="0" applyNumberFormat="1" applyFill="1" applyBorder="1"/>
    <xf numFmtId="49" fontId="0" fillId="0" borderId="0" xfId="0" applyNumberFormat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 vertical="top" wrapText="1"/>
    </xf>
    <xf numFmtId="0" fontId="0" fillId="8" borderId="3" xfId="0" applyFill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 wrapText="1"/>
    </xf>
    <xf numFmtId="0" fontId="0" fillId="8" borderId="5" xfId="0" applyFill="1" applyBorder="1" applyAlignment="1">
      <alignment horizontal="center" vertical="top" wrapText="1"/>
    </xf>
    <xf numFmtId="0" fontId="0" fillId="8" borderId="0" xfId="0" applyFill="1" applyAlignment="1">
      <alignment horizontal="center" vertical="top" wrapText="1"/>
    </xf>
    <xf numFmtId="0" fontId="0" fillId="8" borderId="6" xfId="0" applyFill="1" applyBorder="1" applyAlignment="1">
      <alignment horizontal="center" vertical="top" wrapText="1"/>
    </xf>
    <xf numFmtId="0" fontId="0" fillId="8" borderId="7" xfId="0" applyFill="1" applyBorder="1" applyAlignment="1">
      <alignment horizontal="center" vertical="top" wrapText="1"/>
    </xf>
    <xf numFmtId="0" fontId="0" fillId="8" borderId="8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center" vertical="top" wrapText="1"/>
    </xf>
    <xf numFmtId="165" fontId="0" fillId="7" borderId="11" xfId="0" applyNumberFormat="1" applyFill="1" applyBorder="1" applyAlignment="1">
      <alignment horizontal="center"/>
    </xf>
    <xf numFmtId="165" fontId="0" fillId="7" borderId="12" xfId="0" applyNumberFormat="1" applyFill="1" applyBorder="1" applyAlignment="1">
      <alignment horizontal="center"/>
    </xf>
    <xf numFmtId="49" fontId="0" fillId="5" borderId="11" xfId="0" applyNumberFormat="1" applyFill="1" applyBorder="1" applyAlignment="1">
      <alignment horizontal="center"/>
    </xf>
    <xf numFmtId="49" fontId="0" fillId="5" borderId="13" xfId="0" applyNumberFormat="1" applyFill="1" applyBorder="1" applyAlignment="1">
      <alignment horizontal="center"/>
    </xf>
    <xf numFmtId="49" fontId="0" fillId="5" borderId="12" xfId="0" applyNumberFormat="1" applyFill="1" applyBorder="1" applyAlignment="1">
      <alignment horizontal="center"/>
    </xf>
    <xf numFmtId="49" fontId="2" fillId="6" borderId="11" xfId="1" applyNumberFormat="1" applyFill="1" applyBorder="1" applyAlignment="1">
      <alignment horizontal="center"/>
    </xf>
    <xf numFmtId="49" fontId="2" fillId="6" borderId="13" xfId="1" applyNumberFormat="1" applyFill="1" applyBorder="1" applyAlignment="1">
      <alignment horizontal="center"/>
    </xf>
    <xf numFmtId="49" fontId="2" fillId="6" borderId="12" xfId="1" applyNumberForma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CheckBox" fmlaLink="$O$43" lockText="1" noThreeD="1"/>
</file>

<file path=xl/ctrlProps/ctrlProp16.xml><?xml version="1.0" encoding="utf-8"?>
<formControlPr xmlns="http://schemas.microsoft.com/office/spreadsheetml/2009/9/main" objectType="CheckBox" fmlaLink="$O$44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Drop" dropLines="14" dropStyle="combo" dx="22" fmlaLink="$O$16" fmlaRange="Ecran!$AD$4:$AD$14" noThreeD="1" sel="0" val="0"/>
</file>

<file path=xl/ctrlProps/ctrlProp2.xml><?xml version="1.0" encoding="utf-8"?>
<formControlPr xmlns="http://schemas.microsoft.com/office/spreadsheetml/2009/9/main" objectType="Drop" dropLines="31" dropStyle="combo" dx="22" fmlaLink="$O$5" fmlaRange="Ecran!$AA$4:$AA$34" noThreeD="1" sel="0" val="0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Drop" dropLines="31" dropStyle="combo" dx="22" fmlaLink="$O$17" fmlaRange="Ecran!$AA$4:$AA$34" noThreeD="1" sel="0" val="0"/>
</file>

<file path=xl/ctrlProps/ctrlProp22.xml><?xml version="1.0" encoding="utf-8"?>
<formControlPr xmlns="http://schemas.microsoft.com/office/spreadsheetml/2009/9/main" objectType="Drop" dropLines="12" dropStyle="combo" dx="22" fmlaLink="$O$18" fmlaRange="Ecran!$AA$4:$AA$15" noThreeD="1" sel="0" val="0"/>
</file>

<file path=xl/ctrlProps/ctrlProp23.xml><?xml version="1.0" encoding="utf-8"?>
<formControlPr xmlns="http://schemas.microsoft.com/office/spreadsheetml/2009/9/main" objectType="Drop" dropLines="91" dropStyle="combo" dx="22" fmlaLink="$O$19" fmlaRange="Ecran!$AC$97:$AC$99" noThreeD="1" sel="0" val="0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Style="combo" dx="22" fmlaLink="$O$13" fmlaRange="Ecran!$AE$4:$AE$9" noThreeD="1" sel="1" val="0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CheckBox" fmlaLink="$O$45" lockText="1" noThreeD="1"/>
</file>

<file path=xl/ctrlProps/ctrlProp28.xml><?xml version="1.0" encoding="utf-8"?>
<formControlPr xmlns="http://schemas.microsoft.com/office/spreadsheetml/2009/9/main" objectType="CheckBox" fmlaLink="$O$46" lockText="1" noThreeD="1"/>
</file>

<file path=xl/ctrlProps/ctrlProp29.xml><?xml version="1.0" encoding="utf-8"?>
<formControlPr xmlns="http://schemas.microsoft.com/office/spreadsheetml/2009/9/main" objectType="CheckBox" fmlaLink="$O$47" lockText="1" noThreeD="1"/>
</file>

<file path=xl/ctrlProps/ctrlProp3.xml><?xml version="1.0" encoding="utf-8"?>
<formControlPr xmlns="http://schemas.microsoft.com/office/spreadsheetml/2009/9/main" objectType="Drop" dropLines="12" dropStyle="combo" dx="22" fmlaLink="$O$6" fmlaRange="Ecran!$AA$4:$AA$15" noThreeD="1" sel="0" val="0"/>
</file>

<file path=xl/ctrlProps/ctrlProp30.xml><?xml version="1.0" encoding="utf-8"?>
<formControlPr xmlns="http://schemas.microsoft.com/office/spreadsheetml/2009/9/main" objectType="CheckBox" fmlaLink="$O$37" lockText="1" noThreeD="1"/>
</file>

<file path=xl/ctrlProps/ctrlProp31.xml><?xml version="1.0" encoding="utf-8"?>
<formControlPr xmlns="http://schemas.microsoft.com/office/spreadsheetml/2009/9/main" objectType="CheckBox" fmlaLink="$O$38" lockText="1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checked="Checked" firstButton="1" fmlaLink="$O$48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checked="Checked" firstButton="1" fmlaLink="$P$52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Lines="110" dropStyle="combo" dx="22" fmlaLink="$O$7" fmlaRange="Ecran!$AC$4:$AC$114" noThreeD="1" sel="0" val="43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Drop" dropStyle="combo" dx="22" fmlaLink="$O$26" fmlaRange="$AF$4:$AF$13" noThreeD="1" sel="0" val="0"/>
</file>

<file path=xl/ctrlProps/ctrlProp47.xml><?xml version="1.0" encoding="utf-8"?>
<formControlPr xmlns="http://schemas.microsoft.com/office/spreadsheetml/2009/9/main" objectType="Drop" dropStyle="combo" dx="22" fmlaLink="$O$29" fmlaRange="$AG$4:$AG$7" noThreeD="1" sel="0" val="0"/>
</file>

<file path=xl/ctrlProps/ctrlProp48.xml><?xml version="1.0" encoding="utf-8"?>
<formControlPr xmlns="http://schemas.microsoft.com/office/spreadsheetml/2009/9/main" objectType="Drop" dropStyle="combo" dx="22" fmlaLink="$O$31" fmlaRange="$AH$4:$AH$6" noThreeD="1" sel="0" val="0"/>
</file>

<file path=xl/ctrlProps/ctrlProp49.xml><?xml version="1.0" encoding="utf-8"?>
<formControlPr xmlns="http://schemas.microsoft.com/office/spreadsheetml/2009/9/main" objectType="Drop" dropStyle="combo" dx="22" fmlaLink="$O$33" fmlaRange="$AI$4:$AI$9" noThreeD="1" sel="0" val="0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CheckBox" fmlaLink="$O$35" lockText="1" noThreeD="1"/>
</file>

<file path=xl/ctrlProps/ctrlProp51.xml><?xml version="1.0" encoding="utf-8"?>
<formControlPr xmlns="http://schemas.microsoft.com/office/spreadsheetml/2009/9/main" objectType="CheckBox" fmlaLink="$O$36" lockText="1" noThreeD="1"/>
</file>

<file path=xl/ctrlProps/ctrlProp52.xml><?xml version="1.0" encoding="utf-8"?>
<formControlPr xmlns="http://schemas.microsoft.com/office/spreadsheetml/2009/9/main" objectType="Drop" dropStyle="combo" dx="22" fmlaLink="$O$28" fmlaRange="$AF$4:$AF$13" noThreeD="1" sel="0" val="0"/>
</file>

<file path=xl/ctrlProps/ctrlProp53.xml><?xml version="1.0" encoding="utf-8"?>
<formControlPr xmlns="http://schemas.microsoft.com/office/spreadsheetml/2009/9/main" objectType="Drop" dropStyle="combo" dx="22" fmlaLink="$O$30" fmlaRange="$AG$4:$AG$7" noThreeD="1" sel="0" val="0"/>
</file>

<file path=xl/ctrlProps/ctrlProp54.xml><?xml version="1.0" encoding="utf-8"?>
<formControlPr xmlns="http://schemas.microsoft.com/office/spreadsheetml/2009/9/main" objectType="Drop" dropStyle="combo" dx="22" fmlaLink="$O$32" fmlaRange="$AH$4:$AH$6" noThreeD="1" sel="0" val="0"/>
</file>

<file path=xl/ctrlProps/ctrlProp55.xml><?xml version="1.0" encoding="utf-8"?>
<formControlPr xmlns="http://schemas.microsoft.com/office/spreadsheetml/2009/9/main" objectType="Drop" dropStyle="combo" dx="22" fmlaLink="$O$34" fmlaRange="$AI$4:$AI$9" noThreeD="1" sel="0" val="0"/>
</file>

<file path=xl/ctrlProps/ctrlProp56.xml><?xml version="1.0" encoding="utf-8"?>
<formControlPr xmlns="http://schemas.microsoft.com/office/spreadsheetml/2009/9/main" objectType="Drop" dropStyle="combo" dx="22" fmlaLink="$O$41" fmlaRange="$AJ$4:$AJ$7" noThreeD="1" sel="0" val="0"/>
</file>

<file path=xl/ctrlProps/ctrlProp57.xml><?xml version="1.0" encoding="utf-8"?>
<formControlPr xmlns="http://schemas.microsoft.com/office/spreadsheetml/2009/9/main" objectType="Drop" dropStyle="combo" dx="22" fmlaLink="$O$42" fmlaRange="$AJ$4:$AJ$7" noThreeD="1" sel="0" val="0"/>
</file>

<file path=xl/ctrlProps/ctrlProp58.xml><?xml version="1.0" encoding="utf-8"?>
<formControlPr xmlns="http://schemas.microsoft.com/office/spreadsheetml/2009/9/main" objectType="Drop" dropLines="31" dropStyle="combo" dx="22" fmlaLink="$O$20" fmlaRange="Ecran!$AA$4:$AA$34" noThreeD="1" sel="0" val="0"/>
</file>

<file path=xl/ctrlProps/ctrlProp59.xml><?xml version="1.0" encoding="utf-8"?>
<formControlPr xmlns="http://schemas.microsoft.com/office/spreadsheetml/2009/9/main" objectType="Drop" dropLines="12" dropStyle="combo" dx="22" fmlaLink="$O$21" fmlaRange="Ecran!$AA$4:$AA$15" noThreeD="1" sel="0" val="0"/>
</file>

<file path=xl/ctrlProps/ctrlProp6.xml><?xml version="1.0" encoding="utf-8"?>
<formControlPr xmlns="http://schemas.microsoft.com/office/spreadsheetml/2009/9/main" objectType="Radio" firstButton="1" fmlaLink="$O$9" lockText="1" noThreeD="1"/>
</file>

<file path=xl/ctrlProps/ctrlProp60.xml><?xml version="1.0" encoding="utf-8"?>
<formControlPr xmlns="http://schemas.microsoft.com/office/spreadsheetml/2009/9/main" objectType="Drop" dropLines="91" dropStyle="combo" dx="22" fmlaLink="$O$22" fmlaRange="Ecran!$AC$97:$AC$99" noThreeD="1" sel="0" val="0"/>
</file>

<file path=xl/ctrlProps/ctrlProp61.xml><?xml version="1.0" encoding="utf-8"?>
<formControlPr xmlns="http://schemas.microsoft.com/office/spreadsheetml/2009/9/main" objectType="Drop" dropLines="31" dropStyle="combo" dx="22" fmlaLink="$O$23" fmlaRange="Ecran!$AA$4:$AA$34" noThreeD="1" sel="0" val="0"/>
</file>

<file path=xl/ctrlProps/ctrlProp62.xml><?xml version="1.0" encoding="utf-8"?>
<formControlPr xmlns="http://schemas.microsoft.com/office/spreadsheetml/2009/9/main" objectType="Drop" dropLines="12" dropStyle="combo" dx="22" fmlaLink="$O$24" fmlaRange="Ecran!$AA$4:$AA$15" noThreeD="1" sel="0" val="0"/>
</file>

<file path=xl/ctrlProps/ctrlProp63.xml><?xml version="1.0" encoding="utf-8"?>
<formControlPr xmlns="http://schemas.microsoft.com/office/spreadsheetml/2009/9/main" objectType="Drop" dropLines="91" dropStyle="combo" dx="22" fmlaLink="$O$25" fmlaRange="Ecran!$AC$97:$AC$99" noThreeD="1" sel="0" val="0"/>
</file>

<file path=xl/ctrlProps/ctrlProp64.xml><?xml version="1.0" encoding="utf-8"?>
<formControlPr xmlns="http://schemas.microsoft.com/office/spreadsheetml/2009/9/main" objectType="Drop" dropStyle="combo" dx="22" fmlaLink="$O$27" fmlaRange="$AK$4:$AK$24" noThreeD="1" sel="0" val="0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O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4</xdr:row>
          <xdr:rowOff>0</xdr:rowOff>
        </xdr:from>
        <xdr:to>
          <xdr:col>4</xdr:col>
          <xdr:colOff>533400</xdr:colOff>
          <xdr:row>5</xdr:row>
          <xdr:rowOff>7620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4</xdr:row>
          <xdr:rowOff>0</xdr:rowOff>
        </xdr:from>
        <xdr:to>
          <xdr:col>5</xdr:col>
          <xdr:colOff>236220</xdr:colOff>
          <xdr:row>5</xdr:row>
          <xdr:rowOff>7620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916196</xdr:colOff>
          <xdr:row>1</xdr:row>
          <xdr:rowOff>143352</xdr:rowOff>
        </xdr:from>
        <xdr:to>
          <xdr:col>6</xdr:col>
          <xdr:colOff>752366</xdr:colOff>
          <xdr:row>6</xdr:row>
          <xdr:rowOff>180091</xdr:rowOff>
        </xdr:to>
        <xdr:grpSp>
          <xdr:nvGrpSpPr>
            <xdr:cNvPr id="29" name="Groupe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5091956" y="326232"/>
              <a:ext cx="857250" cy="951139"/>
              <a:chOff x="5063381" y="192883"/>
              <a:chExt cx="857250" cy="947738"/>
            </a:xfrm>
          </xdr:grpSpPr>
          <xdr:sp macro="" textlink="">
            <xdr:nvSpPr>
              <xdr:cNvPr id="1076" name="LisGenre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5063381" y="192883"/>
                <a:ext cx="857250" cy="9477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7432" rIns="0" bIns="0" anchor="t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Genre</a:t>
                </a:r>
              </a:p>
            </xdr:txBody>
          </xdr:sp>
          <xdr:grpSp>
            <xdr:nvGrpSpPr>
              <xdr:cNvPr id="28" name="Groupe 27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GrpSpPr/>
            </xdr:nvGrpSpPr>
            <xdr:grpSpPr>
              <a:xfrm>
                <a:off x="5160566" y="414252"/>
                <a:ext cx="738679" cy="571520"/>
                <a:chOff x="5160566" y="414252"/>
                <a:chExt cx="738679" cy="571520"/>
              </a:xfrm>
            </xdr:grpSpPr>
            <xdr:sp macro="" textlink="">
              <xdr:nvSpPr>
                <xdr:cNvPr id="1077" name="Option Button 53" hidden="1">
                  <a:extLst>
                    <a:ext uri="{63B3BB69-23CF-44E3-9099-C40C66FF867C}">
                      <a14:compatExt spid="_x0000_s1077"/>
                    </a:ext>
                    <a:ext uri="{FF2B5EF4-FFF2-40B4-BE49-F238E27FC236}">
                      <a16:creationId xmlns:a16="http://schemas.microsoft.com/office/drawing/2014/main" id="{00000000-0008-0000-0000-000035040000}"/>
                    </a:ext>
                  </a:extLst>
                </xdr:cNvPr>
                <xdr:cNvSpPr/>
              </xdr:nvSpPr>
              <xdr:spPr bwMode="auto">
                <a:xfrm>
                  <a:off x="5161691" y="414252"/>
                  <a:ext cx="735192" cy="1938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FR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Masculin</a:t>
                  </a:r>
                </a:p>
              </xdr:txBody>
            </xdr:sp>
            <xdr:sp macro="" textlink="">
              <xdr:nvSpPr>
                <xdr:cNvPr id="1078" name="Option Button 54" hidden="1">
                  <a:extLst>
                    <a:ext uri="{63B3BB69-23CF-44E3-9099-C40C66FF867C}">
                      <a14:compatExt spid="_x0000_s1078"/>
                    </a:ext>
                    <a:ext uri="{FF2B5EF4-FFF2-40B4-BE49-F238E27FC236}">
                      <a16:creationId xmlns:a16="http://schemas.microsoft.com/office/drawing/2014/main" id="{00000000-0008-0000-0000-000036040000}"/>
                    </a:ext>
                  </a:extLst>
                </xdr:cNvPr>
                <xdr:cNvSpPr/>
              </xdr:nvSpPr>
              <xdr:spPr bwMode="auto">
                <a:xfrm>
                  <a:off x="5160566" y="791876"/>
                  <a:ext cx="738679" cy="1938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FR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Féminin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127950</xdr:colOff>
          <xdr:row>1</xdr:row>
          <xdr:rowOff>140970</xdr:rowOff>
        </xdr:from>
        <xdr:to>
          <xdr:col>9</xdr:col>
          <xdr:colOff>66105</xdr:colOff>
          <xdr:row>6</xdr:row>
          <xdr:rowOff>180092</xdr:rowOff>
        </xdr:to>
        <xdr:grpSp>
          <xdr:nvGrpSpPr>
            <xdr:cNvPr id="27" name="Groupe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/>
          </xdr:nvGrpSpPr>
          <xdr:grpSpPr>
            <a:xfrm>
              <a:off x="6079170" y="323850"/>
              <a:ext cx="951615" cy="953522"/>
              <a:chOff x="6060122" y="190500"/>
              <a:chExt cx="828675" cy="950121"/>
            </a:xfrm>
          </xdr:grpSpPr>
          <xdr:sp macro="" textlink="">
            <xdr:nvSpPr>
              <xdr:cNvPr id="1079" name="Liscategorie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6060122" y="190500"/>
                <a:ext cx="828675" cy="95012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27432" rIns="0" bIns="0" anchor="t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Catégorie</a:t>
                </a:r>
              </a:p>
            </xdr:txBody>
          </xdr:sp>
          <xdr:grpSp>
            <xdr:nvGrpSpPr>
              <xdr:cNvPr id="16" name="Groupe 15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GrpSpPr/>
            </xdr:nvGrpSpPr>
            <xdr:grpSpPr>
              <a:xfrm>
                <a:off x="6062921" y="381005"/>
                <a:ext cx="742549" cy="640550"/>
                <a:chOff x="6062921" y="381005"/>
                <a:chExt cx="742549" cy="640550"/>
              </a:xfrm>
            </xdr:grpSpPr>
            <xdr:sp macro="" textlink="">
              <xdr:nvSpPr>
                <xdr:cNvPr id="1080" name="LisCategorie1" hidden="1">
                  <a:extLst>
                    <a:ext uri="{63B3BB69-23CF-44E3-9099-C40C66FF867C}">
                      <a14:compatExt spid="_x0000_s1080"/>
                    </a:ext>
                    <a:ext uri="{FF2B5EF4-FFF2-40B4-BE49-F238E27FC236}">
                      <a16:creationId xmlns:a16="http://schemas.microsoft.com/office/drawing/2014/main" id="{00000000-0008-0000-0000-000038040000}"/>
                    </a:ext>
                  </a:extLst>
                </xdr:cNvPr>
                <xdr:cNvSpPr/>
              </xdr:nvSpPr>
              <xdr:spPr bwMode="auto">
                <a:xfrm>
                  <a:off x="6062921" y="381005"/>
                  <a:ext cx="742549" cy="2537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FR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Civil</a:t>
                  </a:r>
                </a:p>
              </xdr:txBody>
            </xdr:sp>
            <xdr:sp macro="" textlink="">
              <xdr:nvSpPr>
                <xdr:cNvPr id="1081" name="LisCategorie2" hidden="1">
                  <a:extLst>
                    <a:ext uri="{63B3BB69-23CF-44E3-9099-C40C66FF867C}">
                      <a14:compatExt spid="_x0000_s1081"/>
                    </a:ext>
                    <a:ext uri="{FF2B5EF4-FFF2-40B4-BE49-F238E27FC236}">
                      <a16:creationId xmlns:a16="http://schemas.microsoft.com/office/drawing/2014/main" id="{00000000-0008-0000-0000-000039040000}"/>
                    </a:ext>
                  </a:extLst>
                </xdr:cNvPr>
                <xdr:cNvSpPr/>
              </xdr:nvSpPr>
              <xdr:spPr bwMode="auto">
                <a:xfrm>
                  <a:off x="6063541" y="756765"/>
                  <a:ext cx="715049" cy="26479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fr-FR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Militaire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45720</xdr:colOff>
          <xdr:row>31</xdr:row>
          <xdr:rowOff>160020</xdr:rowOff>
        </xdr:from>
        <xdr:to>
          <xdr:col>9</xdr:col>
          <xdr:colOff>236220</xdr:colOff>
          <xdr:row>42</xdr:row>
          <xdr:rowOff>83820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Niveaux acquis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76200</xdr:rowOff>
        </xdr:from>
        <xdr:to>
          <xdr:col>10</xdr:col>
          <xdr:colOff>0</xdr:colOff>
          <xdr:row>51</xdr:row>
          <xdr:rowOff>114300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Commission technique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38100</xdr:colOff>
          <xdr:row>42</xdr:row>
          <xdr:rowOff>137160</xdr:rowOff>
        </xdr:from>
        <xdr:to>
          <xdr:col>9</xdr:col>
          <xdr:colOff>228600</xdr:colOff>
          <xdr:row>51</xdr:row>
          <xdr:rowOff>83820</xdr:rowOff>
        </xdr:to>
        <xdr:sp macro="" textlink="">
          <xdr:nvSpPr>
            <xdr:cNvPr id="1102" name="Group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Niveaux préparés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152400</xdr:rowOff>
        </xdr:from>
        <xdr:to>
          <xdr:col>4</xdr:col>
          <xdr:colOff>266700</xdr:colOff>
          <xdr:row>56</xdr:row>
          <xdr:rowOff>60960</xdr:rowOff>
        </xdr:to>
        <xdr:sp macro="" textlink="">
          <xdr:nvSpPr>
            <xdr:cNvPr id="1105" name="Group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Commission Biologie et environnement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327660</xdr:colOff>
          <xdr:row>51</xdr:row>
          <xdr:rowOff>152400</xdr:rowOff>
        </xdr:from>
        <xdr:to>
          <xdr:col>10</xdr:col>
          <xdr:colOff>0</xdr:colOff>
          <xdr:row>56</xdr:row>
          <xdr:rowOff>60960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Commission matériel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52</xdr:row>
          <xdr:rowOff>7620</xdr:rowOff>
        </xdr:from>
        <xdr:to>
          <xdr:col>6</xdr:col>
          <xdr:colOff>350520</xdr:colOff>
          <xdr:row>53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Technicien Inspection visuelle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54</xdr:row>
          <xdr:rowOff>22860</xdr:rowOff>
        </xdr:from>
        <xdr:to>
          <xdr:col>7</xdr:col>
          <xdr:colOff>121920</xdr:colOff>
          <xdr:row>55</xdr:row>
          <xdr:rowOff>45720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Volontaire pour préparer la formation de TIV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68580</xdr:rowOff>
        </xdr:from>
        <xdr:to>
          <xdr:col>10</xdr:col>
          <xdr:colOff>0</xdr:colOff>
          <xdr:row>24</xdr:row>
          <xdr:rowOff>45720</xdr:rowOff>
        </xdr:to>
        <xdr:sp macro="" textlink="">
          <xdr:nvSpPr>
            <xdr:cNvPr id="1118" name="Group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Coordonnées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68580</xdr:rowOff>
        </xdr:from>
        <xdr:to>
          <xdr:col>10</xdr:col>
          <xdr:colOff>0</xdr:colOff>
          <xdr:row>27</xdr:row>
          <xdr:rowOff>30480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Prévenir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26</xdr:row>
          <xdr:rowOff>0</xdr:rowOff>
        </xdr:from>
        <xdr:to>
          <xdr:col>4</xdr:col>
          <xdr:colOff>678180</xdr:colOff>
          <xdr:row>27</xdr:row>
          <xdr:rowOff>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76200</xdr:rowOff>
        </xdr:from>
        <xdr:to>
          <xdr:col>10</xdr:col>
          <xdr:colOff>0</xdr:colOff>
          <xdr:row>31</xdr:row>
          <xdr:rowOff>30480</xdr:rowOff>
        </xdr:to>
        <xdr:sp macro="" textlink="">
          <xdr:nvSpPr>
            <xdr:cNvPr id="1121" name="Group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Suivi médical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3</xdr:col>
          <xdr:colOff>525780</xdr:colOff>
          <xdr:row>30</xdr:row>
          <xdr:rowOff>7620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29</xdr:row>
          <xdr:rowOff>0</xdr:rowOff>
        </xdr:from>
        <xdr:to>
          <xdr:col>3</xdr:col>
          <xdr:colOff>1059180</xdr:colOff>
          <xdr:row>30</xdr:row>
          <xdr:rowOff>7620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1059180</xdr:colOff>
          <xdr:row>29</xdr:row>
          <xdr:rowOff>0</xdr:rowOff>
        </xdr:from>
        <xdr:to>
          <xdr:col>4</xdr:col>
          <xdr:colOff>647700</xdr:colOff>
          <xdr:row>30</xdr:row>
          <xdr:rowOff>0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0</xdr:rowOff>
        </xdr:from>
        <xdr:to>
          <xdr:col>10</xdr:col>
          <xdr:colOff>0</xdr:colOff>
          <xdr:row>17</xdr:row>
          <xdr:rowOff>22860</xdr:rowOff>
        </xdr:to>
        <xdr:sp macro="" textlink="">
          <xdr:nvSpPr>
            <xdr:cNvPr id="1125" name="Group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Adhésion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655320</xdr:colOff>
          <xdr:row>15</xdr:row>
          <xdr:rowOff>7620</xdr:rowOff>
        </xdr:from>
        <xdr:to>
          <xdr:col>4</xdr:col>
          <xdr:colOff>723900</xdr:colOff>
          <xdr:row>16</xdr:row>
          <xdr:rowOff>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10887</xdr:colOff>
      <xdr:row>0</xdr:row>
      <xdr:rowOff>42521</xdr:rowOff>
    </xdr:from>
    <xdr:to>
      <xdr:col>2</xdr:col>
      <xdr:colOff>986519</xdr:colOff>
      <xdr:row>7</xdr:row>
      <xdr:rowOff>123824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3762" y="42521"/>
          <a:ext cx="1737632" cy="1414803"/>
        </a:xfrm>
        <a:prstGeom prst="rect">
          <a:avLst/>
        </a:prstGeom>
        <a:solidFill>
          <a:schemeClr val="accent1">
            <a:alpha val="39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fr-FR" sz="1100"/>
            <a:t>        Insérer</a:t>
          </a:r>
          <a:r>
            <a:rPr lang="fr-FR" sz="1100" baseline="0"/>
            <a:t> une photo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56</xdr:row>
          <xdr:rowOff>83820</xdr:rowOff>
        </xdr:from>
        <xdr:to>
          <xdr:col>10</xdr:col>
          <xdr:colOff>0</xdr:colOff>
          <xdr:row>64</xdr:row>
          <xdr:rowOff>38100</xdr:rowOff>
        </xdr:to>
        <xdr:sp macro="" textlink="">
          <xdr:nvSpPr>
            <xdr:cNvPr id="1182" name="Group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Règles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57</xdr:row>
          <xdr:rowOff>30480</xdr:rowOff>
        </xdr:from>
        <xdr:to>
          <xdr:col>6</xdr:col>
          <xdr:colOff>38100</xdr:colOff>
          <xdr:row>58</xdr:row>
          <xdr:rowOff>60960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J'accepte que mon image et mes coordonnées soient difusées sur le site Internet du club uniquement réservé aux membres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58</xdr:row>
          <xdr:rowOff>76200</xdr:rowOff>
        </xdr:from>
        <xdr:to>
          <xdr:col>9</xdr:col>
          <xdr:colOff>228600</xdr:colOff>
          <xdr:row>59</xdr:row>
          <xdr:rowOff>60960</xdr:rowOff>
        </xdr:to>
        <xdr:sp macro="" textlink="">
          <xdr:nvSpPr>
            <xdr:cNvPr id="1184" name="Check Box 160" descr="Je reconnais avoir pris connaissance du règlement intérieur, des statuts et de la charte (sur le site Internet/Statuts &amp; Règlement ) 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 reconnais avoir pris connaissance du règlement intérieur, des statuts et de la charte (sur le site Internet/Statuts &amp; Règlement )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59</xdr:row>
          <xdr:rowOff>60960</xdr:rowOff>
        </xdr:from>
        <xdr:to>
          <xdr:col>9</xdr:col>
          <xdr:colOff>228600</xdr:colOff>
          <xdr:row>60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 certifie renoncer expressément au droit au remboursement en espèces ou en nature afin de bénéficier au droit de réductions d'impôts relatives aux dons associatifs (défiscalisation art. BOI-IR-RICI-250-20)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33</xdr:row>
          <xdr:rowOff>30480</xdr:rowOff>
        </xdr:from>
        <xdr:to>
          <xdr:col>9</xdr:col>
          <xdr:colOff>30480</xdr:colOff>
          <xdr:row>34</xdr:row>
          <xdr:rowOff>60960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RIFAP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708660</xdr:colOff>
          <xdr:row>45</xdr:row>
          <xdr:rowOff>0</xdr:rowOff>
        </xdr:from>
        <xdr:to>
          <xdr:col>9</xdr:col>
          <xdr:colOff>83820</xdr:colOff>
          <xdr:row>46</xdr:row>
          <xdr:rowOff>30480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RIFAP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8</xdr:row>
          <xdr:rowOff>114300</xdr:rowOff>
        </xdr:from>
        <xdr:to>
          <xdr:col>4</xdr:col>
          <xdr:colOff>754380</xdr:colOff>
          <xdr:row>16</xdr:row>
          <xdr:rowOff>182880</xdr:rowOff>
        </xdr:to>
        <xdr:sp macro="" textlink="">
          <xdr:nvSpPr>
            <xdr:cNvPr id="1339" name="Group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822960</xdr:colOff>
          <xdr:row>8</xdr:row>
          <xdr:rowOff>114300</xdr:rowOff>
        </xdr:from>
        <xdr:to>
          <xdr:col>6</xdr:col>
          <xdr:colOff>647700</xdr:colOff>
          <xdr:row>16</xdr:row>
          <xdr:rowOff>182880</xdr:rowOff>
        </xdr:to>
        <xdr:sp macro="" textlink="">
          <xdr:nvSpPr>
            <xdr:cNvPr id="1345" name="Group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Assurance complémentaire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990600</xdr:colOff>
          <xdr:row>9</xdr:row>
          <xdr:rowOff>121920</xdr:rowOff>
        </xdr:from>
        <xdr:to>
          <xdr:col>6</xdr:col>
          <xdr:colOff>335280</xdr:colOff>
          <xdr:row>10</xdr:row>
          <xdr:rowOff>152400</xdr:rowOff>
        </xdr:to>
        <xdr:sp macro="" textlink="">
          <xdr:nvSpPr>
            <xdr:cNvPr id="1348" name="Option Button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Loisir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990600</xdr:colOff>
          <xdr:row>10</xdr:row>
          <xdr:rowOff>114300</xdr:rowOff>
        </xdr:from>
        <xdr:to>
          <xdr:col>6</xdr:col>
          <xdr:colOff>335280</xdr:colOff>
          <xdr:row>11</xdr:row>
          <xdr:rowOff>144780</xdr:rowOff>
        </xdr:to>
        <xdr:sp macro="" textlink="">
          <xdr:nvSpPr>
            <xdr:cNvPr id="1349" name="Option Button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Loisir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990600</xdr:colOff>
          <xdr:row>11</xdr:row>
          <xdr:rowOff>114300</xdr:rowOff>
        </xdr:from>
        <xdr:to>
          <xdr:col>6</xdr:col>
          <xdr:colOff>335280</xdr:colOff>
          <xdr:row>12</xdr:row>
          <xdr:rowOff>144780</xdr:rowOff>
        </xdr:to>
        <xdr:sp macro="" textlink="">
          <xdr:nvSpPr>
            <xdr:cNvPr id="1350" name="Option Button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Loisir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990600</xdr:colOff>
          <xdr:row>12</xdr:row>
          <xdr:rowOff>114300</xdr:rowOff>
        </xdr:from>
        <xdr:to>
          <xdr:col>6</xdr:col>
          <xdr:colOff>335280</xdr:colOff>
          <xdr:row>13</xdr:row>
          <xdr:rowOff>144780</xdr:rowOff>
        </xdr:to>
        <xdr:sp macro="" textlink="">
          <xdr:nvSpPr>
            <xdr:cNvPr id="1351" name="Option Button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Loisir 1 Top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990600</xdr:colOff>
          <xdr:row>13</xdr:row>
          <xdr:rowOff>114300</xdr:rowOff>
        </xdr:from>
        <xdr:to>
          <xdr:col>6</xdr:col>
          <xdr:colOff>335280</xdr:colOff>
          <xdr:row>14</xdr:row>
          <xdr:rowOff>144780</xdr:rowOff>
        </xdr:to>
        <xdr:sp macro="" textlink="">
          <xdr:nvSpPr>
            <xdr:cNvPr id="1352" name="Loisir 2 Top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Loisir 2 Top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990600</xdr:colOff>
          <xdr:row>14</xdr:row>
          <xdr:rowOff>114300</xdr:rowOff>
        </xdr:from>
        <xdr:to>
          <xdr:col>6</xdr:col>
          <xdr:colOff>335280</xdr:colOff>
          <xdr:row>15</xdr:row>
          <xdr:rowOff>144780</xdr:rowOff>
        </xdr:to>
        <xdr:sp macro="" textlink="">
          <xdr:nvSpPr>
            <xdr:cNvPr id="1353" name="Option Button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Loisir 3 Top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990600</xdr:colOff>
          <xdr:row>15</xdr:row>
          <xdr:rowOff>114300</xdr:rowOff>
        </xdr:from>
        <xdr:to>
          <xdr:col>6</xdr:col>
          <xdr:colOff>335280</xdr:colOff>
          <xdr:row>16</xdr:row>
          <xdr:rowOff>144780</xdr:rowOff>
        </xdr:to>
        <xdr:sp macro="" textlink="">
          <xdr:nvSpPr>
            <xdr:cNvPr id="1354" name="Option Button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Complémentaire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9</xdr:row>
          <xdr:rowOff>22860</xdr:rowOff>
        </xdr:from>
        <xdr:to>
          <xdr:col>4</xdr:col>
          <xdr:colOff>655320</xdr:colOff>
          <xdr:row>9</xdr:row>
          <xdr:rowOff>182880</xdr:rowOff>
        </xdr:to>
        <xdr:sp macro="" textlink="">
          <xdr:nvSpPr>
            <xdr:cNvPr id="1340" name="Option Button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Participer à toutes les activités du club avec Licence FFESSM Maïali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10</xdr:row>
          <xdr:rowOff>30480</xdr:rowOff>
        </xdr:from>
        <xdr:to>
          <xdr:col>4</xdr:col>
          <xdr:colOff>670560</xdr:colOff>
          <xdr:row>11</xdr:row>
          <xdr:rowOff>45720</xdr:rowOff>
        </xdr:to>
        <xdr:sp macro="" textlink="">
          <xdr:nvSpPr>
            <xdr:cNvPr id="1355" name="Option Button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Participer à toutes les activités du club avec Licence dans un autre club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11</xdr:row>
          <xdr:rowOff>22860</xdr:rowOff>
        </xdr:from>
        <xdr:to>
          <xdr:col>4</xdr:col>
          <xdr:colOff>678180</xdr:colOff>
          <xdr:row>12</xdr:row>
          <xdr:rowOff>45720</xdr:rowOff>
        </xdr:to>
        <xdr:sp macro="" textlink="">
          <xdr:nvSpPr>
            <xdr:cNvPr id="1356" name="Option Button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Aller uniquement à la piscine sans activité plongée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12</xdr:row>
          <xdr:rowOff>22860</xdr:rowOff>
        </xdr:from>
        <xdr:to>
          <xdr:col>4</xdr:col>
          <xdr:colOff>685800</xdr:colOff>
          <xdr:row>13</xdr:row>
          <xdr:rowOff>45720</xdr:rowOff>
        </xdr:to>
        <xdr:sp macro="" textlink="">
          <xdr:nvSpPr>
            <xdr:cNvPr id="1357" name="Option Button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Accompagner une personne mineure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13</xdr:row>
          <xdr:rowOff>30480</xdr:rowOff>
        </xdr:from>
        <xdr:to>
          <xdr:col>4</xdr:col>
          <xdr:colOff>617220</xdr:colOff>
          <xdr:row>14</xdr:row>
          <xdr:rowOff>60960</xdr:rowOff>
        </xdr:to>
        <xdr:sp macro="" textlink="">
          <xdr:nvSpPr>
            <xdr:cNvPr id="1359" name="Option Button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Prendre une licence FFESSM sans activité au Maïali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33</xdr:row>
          <xdr:rowOff>7620</xdr:rowOff>
        </xdr:from>
        <xdr:to>
          <xdr:col>5</xdr:col>
          <xdr:colOff>784860</xdr:colOff>
          <xdr:row>34</xdr:row>
          <xdr:rowOff>7620</xdr:rowOff>
        </xdr:to>
        <xdr:sp macro="" textlink="">
          <xdr:nvSpPr>
            <xdr:cNvPr id="1364" name="Drop Down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37</xdr:row>
          <xdr:rowOff>30480</xdr:rowOff>
        </xdr:from>
        <xdr:to>
          <xdr:col>5</xdr:col>
          <xdr:colOff>784860</xdr:colOff>
          <xdr:row>38</xdr:row>
          <xdr:rowOff>38100</xdr:rowOff>
        </xdr:to>
        <xdr:sp macro="" textlink="">
          <xdr:nvSpPr>
            <xdr:cNvPr id="1365" name="Drop Down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39</xdr:row>
          <xdr:rowOff>30480</xdr:rowOff>
        </xdr:from>
        <xdr:to>
          <xdr:col>5</xdr:col>
          <xdr:colOff>784860</xdr:colOff>
          <xdr:row>40</xdr:row>
          <xdr:rowOff>38100</xdr:rowOff>
        </xdr:to>
        <xdr:sp macro="" textlink="">
          <xdr:nvSpPr>
            <xdr:cNvPr id="1366" name="Drop Down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41</xdr:row>
          <xdr:rowOff>30480</xdr:rowOff>
        </xdr:from>
        <xdr:to>
          <xdr:col>5</xdr:col>
          <xdr:colOff>784860</xdr:colOff>
          <xdr:row>42</xdr:row>
          <xdr:rowOff>38100</xdr:rowOff>
        </xdr:to>
        <xdr:sp macro="" textlink="">
          <xdr:nvSpPr>
            <xdr:cNvPr id="1367" name="Drop Down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38</xdr:row>
          <xdr:rowOff>45720</xdr:rowOff>
        </xdr:from>
        <xdr:to>
          <xdr:col>8</xdr:col>
          <xdr:colOff>464820</xdr:colOff>
          <xdr:row>39</xdr:row>
          <xdr:rowOff>38100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ANTEOR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693420</xdr:colOff>
          <xdr:row>48</xdr:row>
          <xdr:rowOff>22860</xdr:rowOff>
        </xdr:from>
        <xdr:to>
          <xdr:col>8</xdr:col>
          <xdr:colOff>457200</xdr:colOff>
          <xdr:row>49</xdr:row>
          <xdr:rowOff>45720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ANTEOR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44</xdr:row>
          <xdr:rowOff>7620</xdr:rowOff>
        </xdr:from>
        <xdr:to>
          <xdr:col>5</xdr:col>
          <xdr:colOff>784860</xdr:colOff>
          <xdr:row>45</xdr:row>
          <xdr:rowOff>7620</xdr:rowOff>
        </xdr:to>
        <xdr:sp macro="" textlink="">
          <xdr:nvSpPr>
            <xdr:cNvPr id="1370" name="Drop Down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46</xdr:row>
          <xdr:rowOff>7620</xdr:rowOff>
        </xdr:from>
        <xdr:to>
          <xdr:col>5</xdr:col>
          <xdr:colOff>784860</xdr:colOff>
          <xdr:row>47</xdr:row>
          <xdr:rowOff>22860</xdr:rowOff>
        </xdr:to>
        <xdr:sp macro="" textlink="">
          <xdr:nvSpPr>
            <xdr:cNvPr id="1371" name="Drop Down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48</xdr:row>
          <xdr:rowOff>7620</xdr:rowOff>
        </xdr:from>
        <xdr:to>
          <xdr:col>5</xdr:col>
          <xdr:colOff>784860</xdr:colOff>
          <xdr:row>49</xdr:row>
          <xdr:rowOff>22860</xdr:rowOff>
        </xdr:to>
        <xdr:sp macro="" textlink="">
          <xdr:nvSpPr>
            <xdr:cNvPr id="1372" name="Drop Down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50</xdr:row>
          <xdr:rowOff>7620</xdr:rowOff>
        </xdr:from>
        <xdr:to>
          <xdr:col>5</xdr:col>
          <xdr:colOff>784860</xdr:colOff>
          <xdr:row>51</xdr:row>
          <xdr:rowOff>22860</xdr:rowOff>
        </xdr:to>
        <xdr:sp macro="" textlink="">
          <xdr:nvSpPr>
            <xdr:cNvPr id="1373" name="Drop Down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1013460</xdr:colOff>
          <xdr:row>52</xdr:row>
          <xdr:rowOff>45720</xdr:rowOff>
        </xdr:from>
        <xdr:to>
          <xdr:col>4</xdr:col>
          <xdr:colOff>152400</xdr:colOff>
          <xdr:row>53</xdr:row>
          <xdr:rowOff>7620</xdr:rowOff>
        </xdr:to>
        <xdr:sp macro="" textlink="">
          <xdr:nvSpPr>
            <xdr:cNvPr id="1374" name="Drop Down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1021080</xdr:colOff>
          <xdr:row>54</xdr:row>
          <xdr:rowOff>60960</xdr:rowOff>
        </xdr:from>
        <xdr:to>
          <xdr:col>4</xdr:col>
          <xdr:colOff>160020</xdr:colOff>
          <xdr:row>55</xdr:row>
          <xdr:rowOff>22860</xdr:rowOff>
        </xdr:to>
        <xdr:sp macro="" textlink="">
          <xdr:nvSpPr>
            <xdr:cNvPr id="1375" name="Drop Down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982980</xdr:colOff>
          <xdr:row>35</xdr:row>
          <xdr:rowOff>30480</xdr:rowOff>
        </xdr:from>
        <xdr:to>
          <xdr:col>6</xdr:col>
          <xdr:colOff>518160</xdr:colOff>
          <xdr:row>36</xdr:row>
          <xdr:rowOff>38100</xdr:rowOff>
        </xdr:to>
        <xdr:sp macro="" textlink="">
          <xdr:nvSpPr>
            <xdr:cNvPr id="1380" name="Drop Down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525780</xdr:colOff>
          <xdr:row>35</xdr:row>
          <xdr:rowOff>30480</xdr:rowOff>
        </xdr:from>
        <xdr:to>
          <xdr:col>7</xdr:col>
          <xdr:colOff>312420</xdr:colOff>
          <xdr:row>36</xdr:row>
          <xdr:rowOff>38100</xdr:rowOff>
        </xdr:to>
        <xdr:sp macro="" textlink="">
          <xdr:nvSpPr>
            <xdr:cNvPr id="1381" name="Drop Down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35</xdr:row>
          <xdr:rowOff>38100</xdr:rowOff>
        </xdr:from>
        <xdr:to>
          <xdr:col>9</xdr:col>
          <xdr:colOff>175260</xdr:colOff>
          <xdr:row>36</xdr:row>
          <xdr:rowOff>38100</xdr:rowOff>
        </xdr:to>
        <xdr:sp macro="" textlink="">
          <xdr:nvSpPr>
            <xdr:cNvPr id="1382" name="Drop Down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982980</xdr:colOff>
          <xdr:row>40</xdr:row>
          <xdr:rowOff>30480</xdr:rowOff>
        </xdr:from>
        <xdr:to>
          <xdr:col>6</xdr:col>
          <xdr:colOff>518160</xdr:colOff>
          <xdr:row>41</xdr:row>
          <xdr:rowOff>38100</xdr:rowOff>
        </xdr:to>
        <xdr:sp macro="" textlink="">
          <xdr:nvSpPr>
            <xdr:cNvPr id="1384" name="Drop Down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525780</xdr:colOff>
          <xdr:row>40</xdr:row>
          <xdr:rowOff>30480</xdr:rowOff>
        </xdr:from>
        <xdr:to>
          <xdr:col>7</xdr:col>
          <xdr:colOff>312420</xdr:colOff>
          <xdr:row>41</xdr:row>
          <xdr:rowOff>38100</xdr:rowOff>
        </xdr:to>
        <xdr:sp macro="" textlink="">
          <xdr:nvSpPr>
            <xdr:cNvPr id="1385" name="Drop Down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40</xdr:row>
          <xdr:rowOff>38100</xdr:rowOff>
        </xdr:from>
        <xdr:to>
          <xdr:col>9</xdr:col>
          <xdr:colOff>175260</xdr:colOff>
          <xdr:row>41</xdr:row>
          <xdr:rowOff>38100</xdr:rowOff>
        </xdr:to>
        <xdr:sp macro="" textlink="">
          <xdr:nvSpPr>
            <xdr:cNvPr id="1386" name="Drop Down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35</xdr:row>
          <xdr:rowOff>7620</xdr:rowOff>
        </xdr:from>
        <xdr:to>
          <xdr:col>5</xdr:col>
          <xdr:colOff>784860</xdr:colOff>
          <xdr:row>36</xdr:row>
          <xdr:rowOff>7620</xdr:rowOff>
        </xdr:to>
        <xdr:sp macro="" textlink="">
          <xdr:nvSpPr>
            <xdr:cNvPr id="1387" name="Drop Down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3AD8-2D29-4287-93AC-F7AFEAE31057}">
  <sheetPr codeName="Feuil1">
    <pageSetUpPr fitToPage="1"/>
  </sheetPr>
  <dimension ref="B2:AK114"/>
  <sheetViews>
    <sheetView showGridLines="0" tabSelected="1" zoomScaleNormal="100" workbookViewId="0">
      <selection activeCell="I15" sqref="I15"/>
    </sheetView>
  </sheetViews>
  <sheetFormatPr baseColWidth="10" defaultColWidth="11.44140625" defaultRowHeight="14.4" x14ac:dyDescent="0.3"/>
  <cols>
    <col min="1" max="1" width="2.109375" customWidth="1"/>
    <col min="3" max="3" width="16.33203125" customWidth="1"/>
    <col min="4" max="4" width="18.6640625" customWidth="1"/>
    <col min="5" max="5" width="12.33203125" customWidth="1"/>
    <col min="6" max="6" width="14.88671875" customWidth="1"/>
    <col min="7" max="7" width="11" customWidth="1"/>
    <col min="8" max="8" width="7.6640625" bestFit="1" customWidth="1"/>
    <col min="9" max="9" width="7.109375" customWidth="1"/>
    <col min="10" max="10" width="3.88671875" customWidth="1"/>
    <col min="11" max="11" width="6.5546875" customWidth="1"/>
    <col min="12" max="13" width="11.44140625" customWidth="1"/>
    <col min="14" max="14" width="19.6640625" hidden="1" customWidth="1"/>
    <col min="15" max="15" width="6.88671875" hidden="1" customWidth="1"/>
    <col min="16" max="16" width="5.44140625" hidden="1" customWidth="1"/>
    <col min="17" max="17" width="9" hidden="1" customWidth="1"/>
    <col min="18" max="18" width="10" hidden="1" customWidth="1"/>
    <col min="19" max="19" width="6.44140625" hidden="1" customWidth="1"/>
    <col min="20" max="25" width="6" hidden="1" customWidth="1"/>
    <col min="26" max="26" width="11.44140625" hidden="1" customWidth="1"/>
    <col min="27" max="27" width="4.6640625" hidden="1" customWidth="1"/>
    <col min="28" max="28" width="5.44140625" hidden="1" customWidth="1"/>
    <col min="29" max="29" width="6.88671875" hidden="1" customWidth="1"/>
    <col min="30" max="30" width="11.88671875" hidden="1" customWidth="1"/>
    <col min="31" max="31" width="19.88671875" hidden="1" customWidth="1"/>
    <col min="32" max="32" width="22" hidden="1" customWidth="1"/>
    <col min="33" max="33" width="19.6640625" hidden="1" customWidth="1"/>
    <col min="34" max="34" width="13.88671875" hidden="1" customWidth="1"/>
    <col min="35" max="35" width="15.109375" hidden="1" customWidth="1"/>
    <col min="36" max="36" width="21.33203125" hidden="1" customWidth="1"/>
    <col min="37" max="37" width="11.44140625" hidden="1" customWidth="1"/>
    <col min="38" max="58" width="11.44140625" customWidth="1"/>
  </cols>
  <sheetData>
    <row r="2" spans="3:37" x14ac:dyDescent="0.3">
      <c r="D2" s="5" t="s">
        <v>0</v>
      </c>
      <c r="E2" s="25"/>
      <c r="F2" s="25"/>
      <c r="G2" s="6"/>
    </row>
    <row r="3" spans="3:37" x14ac:dyDescent="0.3">
      <c r="D3" s="5" t="s">
        <v>1</v>
      </c>
      <c r="E3" s="25"/>
      <c r="F3" s="25"/>
      <c r="G3" s="6"/>
      <c r="N3" s="3" t="s">
        <v>2</v>
      </c>
      <c r="O3" s="3" t="s">
        <v>3</v>
      </c>
      <c r="P3" s="3" t="s">
        <v>4</v>
      </c>
      <c r="Q3" s="3" t="s">
        <v>5</v>
      </c>
      <c r="R3" s="3" t="s">
        <v>6</v>
      </c>
      <c r="S3" s="3" t="s">
        <v>7</v>
      </c>
      <c r="T3" s="3" t="s">
        <v>8</v>
      </c>
      <c r="U3" s="3" t="s">
        <v>9</v>
      </c>
      <c r="V3" s="3" t="s">
        <v>10</v>
      </c>
      <c r="W3" s="3" t="s">
        <v>11</v>
      </c>
      <c r="X3" s="3" t="s">
        <v>12</v>
      </c>
      <c r="Y3" s="3" t="s">
        <v>13</v>
      </c>
      <c r="AA3" s="1" t="s">
        <v>14</v>
      </c>
      <c r="AB3" s="1" t="s">
        <v>15</v>
      </c>
      <c r="AC3" s="1" t="s">
        <v>16</v>
      </c>
      <c r="AD3" s="1" t="s">
        <v>17</v>
      </c>
      <c r="AE3" s="1" t="s">
        <v>18</v>
      </c>
      <c r="AF3" s="1" t="s">
        <v>19</v>
      </c>
      <c r="AG3" s="1" t="s">
        <v>20</v>
      </c>
      <c r="AH3" s="1" t="s">
        <v>21</v>
      </c>
      <c r="AI3" s="1" t="s">
        <v>22</v>
      </c>
      <c r="AJ3" s="1" t="s">
        <v>23</v>
      </c>
      <c r="AK3" s="1" t="s">
        <v>24</v>
      </c>
    </row>
    <row r="4" spans="3:37" x14ac:dyDescent="0.3">
      <c r="D4" s="5" t="s">
        <v>25</v>
      </c>
      <c r="E4" s="25"/>
      <c r="F4" s="25"/>
      <c r="G4" s="6"/>
      <c r="N4" s="4" t="s">
        <v>26</v>
      </c>
      <c r="O4" s="5" t="b"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AA4">
        <v>1</v>
      </c>
      <c r="AB4">
        <v>1</v>
      </c>
      <c r="AC4">
        <v>1930</v>
      </c>
      <c r="AD4" t="s">
        <v>27</v>
      </c>
      <c r="AE4" s="8" t="s">
        <v>28</v>
      </c>
      <c r="AF4" t="s">
        <v>29</v>
      </c>
      <c r="AG4" t="s">
        <v>30</v>
      </c>
      <c r="AH4" t="s">
        <v>31</v>
      </c>
      <c r="AI4" t="s">
        <v>32</v>
      </c>
      <c r="AJ4" t="s">
        <v>33</v>
      </c>
      <c r="AK4">
        <v>1</v>
      </c>
    </row>
    <row r="5" spans="3:37" x14ac:dyDescent="0.3">
      <c r="D5" s="5" t="s">
        <v>34</v>
      </c>
      <c r="E5" s="16"/>
      <c r="N5" s="4" t="s">
        <v>14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AA5">
        <v>2</v>
      </c>
      <c r="AB5">
        <v>2</v>
      </c>
      <c r="AC5">
        <v>1931</v>
      </c>
      <c r="AD5" t="s">
        <v>35</v>
      </c>
      <c r="AE5" s="8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>
        <v>2</v>
      </c>
    </row>
    <row r="6" spans="3:37" x14ac:dyDescent="0.3">
      <c r="D6" s="5" t="s">
        <v>42</v>
      </c>
      <c r="E6" s="25"/>
      <c r="F6" s="25"/>
      <c r="G6" s="6"/>
      <c r="N6" s="4" t="s">
        <v>15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AA6">
        <v>3</v>
      </c>
      <c r="AB6">
        <v>3</v>
      </c>
      <c r="AC6">
        <v>1932</v>
      </c>
      <c r="AD6" t="s">
        <v>43</v>
      </c>
      <c r="AE6" s="8" t="s">
        <v>44</v>
      </c>
      <c r="AF6" t="s">
        <v>45</v>
      </c>
      <c r="AG6" t="s">
        <v>46</v>
      </c>
      <c r="AH6" t="s">
        <v>47</v>
      </c>
      <c r="AI6" t="s">
        <v>48</v>
      </c>
      <c r="AJ6" t="s">
        <v>49</v>
      </c>
      <c r="AK6">
        <v>3</v>
      </c>
    </row>
    <row r="7" spans="3:37" x14ac:dyDescent="0.3">
      <c r="D7" s="5" t="s">
        <v>50</v>
      </c>
      <c r="E7" s="25"/>
      <c r="F7" s="25"/>
      <c r="G7" s="6"/>
      <c r="N7" s="4" t="s">
        <v>16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AA7">
        <v>4</v>
      </c>
      <c r="AB7">
        <v>4</v>
      </c>
      <c r="AC7">
        <v>1933</v>
      </c>
      <c r="AD7" t="s">
        <v>51</v>
      </c>
      <c r="AE7" s="8" t="s">
        <v>52</v>
      </c>
      <c r="AF7" t="s">
        <v>53</v>
      </c>
      <c r="AG7" t="s">
        <v>54</v>
      </c>
      <c r="AI7" t="s">
        <v>55</v>
      </c>
      <c r="AJ7" t="s">
        <v>56</v>
      </c>
      <c r="AK7">
        <v>4</v>
      </c>
    </row>
    <row r="8" spans="3:37" x14ac:dyDescent="0.3">
      <c r="E8" s="21"/>
      <c r="F8" s="21"/>
      <c r="G8" s="6"/>
      <c r="N8" s="4" t="s">
        <v>7</v>
      </c>
      <c r="O8" s="12">
        <f ca="1">(TODAY()-DATE(O7+1929,O6,O5))/365.25</f>
        <v>97.530458590006845</v>
      </c>
      <c r="P8" s="2"/>
      <c r="Q8" s="2"/>
      <c r="R8" s="10"/>
      <c r="S8" s="10"/>
      <c r="T8" s="2"/>
      <c r="U8" s="2"/>
      <c r="V8" s="2"/>
      <c r="W8" s="2"/>
      <c r="X8" s="2"/>
      <c r="Y8" s="2"/>
      <c r="AA8">
        <v>5</v>
      </c>
      <c r="AB8">
        <v>5</v>
      </c>
      <c r="AC8">
        <v>1934</v>
      </c>
      <c r="AD8" t="s">
        <v>57</v>
      </c>
      <c r="AE8" s="8" t="s">
        <v>58</v>
      </c>
      <c r="AF8" t="s">
        <v>59</v>
      </c>
      <c r="AI8" t="s">
        <v>60</v>
      </c>
      <c r="AK8">
        <v>5</v>
      </c>
    </row>
    <row r="9" spans="3:37" x14ac:dyDescent="0.3">
      <c r="E9" s="6"/>
      <c r="F9" s="6"/>
      <c r="G9" s="6"/>
      <c r="N9" s="4" t="s">
        <v>61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AA9">
        <v>6</v>
      </c>
      <c r="AB9">
        <v>6</v>
      </c>
      <c r="AC9">
        <v>1935</v>
      </c>
      <c r="AD9" t="s">
        <v>62</v>
      </c>
      <c r="AE9" s="8" t="s">
        <v>63</v>
      </c>
      <c r="AF9" t="s">
        <v>64</v>
      </c>
      <c r="AI9" t="s">
        <v>65</v>
      </c>
      <c r="AK9">
        <v>6</v>
      </c>
    </row>
    <row r="10" spans="3:37" x14ac:dyDescent="0.3">
      <c r="E10" s="6"/>
      <c r="F10" s="6"/>
      <c r="G10" s="6"/>
      <c r="N10" s="4" t="s">
        <v>66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AA10">
        <v>7</v>
      </c>
      <c r="AB10">
        <v>7</v>
      </c>
      <c r="AC10">
        <v>1936</v>
      </c>
      <c r="AD10" t="s">
        <v>67</v>
      </c>
      <c r="AF10" t="s">
        <v>68</v>
      </c>
      <c r="AK10">
        <v>7</v>
      </c>
    </row>
    <row r="11" spans="3:37" x14ac:dyDescent="0.3">
      <c r="E11" s="6"/>
      <c r="F11" s="17" t="str">
        <f t="shared" ref="F11:F16" si="0">IF(Assurance&lt;&gt;"","","Pas applicable")</f>
        <v/>
      </c>
      <c r="G11" s="6"/>
      <c r="H11" s="7" t="s">
        <v>69</v>
      </c>
      <c r="I11" s="20"/>
      <c r="J11" t="s">
        <v>70</v>
      </c>
      <c r="N11" s="4" t="s">
        <v>69</v>
      </c>
      <c r="O11" s="15">
        <f>+O49</f>
        <v>1</v>
      </c>
      <c r="P11" s="2">
        <f ca="1">IF(O11=1,Q11,0)</f>
        <v>90</v>
      </c>
      <c r="Q11" s="2">
        <f ca="1">IF(Renouvellement=TRUE,S11*Red1Sa,S11)</f>
        <v>90</v>
      </c>
      <c r="R11" s="2">
        <v>1</v>
      </c>
      <c r="S11" s="2">
        <f ca="1">IF(Age&lt;18,Cotisation_1_1,Cotisation_1_2)</f>
        <v>90</v>
      </c>
      <c r="T11" s="11">
        <v>45</v>
      </c>
      <c r="U11" s="11">
        <v>90</v>
      </c>
      <c r="V11" s="11"/>
      <c r="W11" s="11"/>
      <c r="X11" s="2"/>
      <c r="Y11" s="2"/>
      <c r="AA11">
        <v>8</v>
      </c>
      <c r="AB11">
        <v>8</v>
      </c>
      <c r="AC11">
        <v>1937</v>
      </c>
      <c r="AD11" t="s">
        <v>71</v>
      </c>
      <c r="AF11" t="s">
        <v>72</v>
      </c>
      <c r="AK11">
        <v>8</v>
      </c>
    </row>
    <row r="12" spans="3:37" x14ac:dyDescent="0.3">
      <c r="E12" s="6"/>
      <c r="F12" s="17" t="str">
        <f t="shared" si="0"/>
        <v/>
      </c>
      <c r="G12" s="6"/>
      <c r="H12" s="7" t="s">
        <v>73</v>
      </c>
      <c r="I12" s="20"/>
      <c r="J12" t="s">
        <v>70</v>
      </c>
      <c r="N12" s="4" t="s">
        <v>73</v>
      </c>
      <c r="O12" s="15">
        <f>+O50</f>
        <v>1</v>
      </c>
      <c r="P12" s="2">
        <f ca="1">IF(O12=1,Q12,IF(O12=2,Cotisation_2_2,0))</f>
        <v>50</v>
      </c>
      <c r="Q12" s="2">
        <f ca="1">IF(Renouvellement=TRUE,S12*Red2Sa,S12)</f>
        <v>50</v>
      </c>
      <c r="R12" s="2">
        <v>1</v>
      </c>
      <c r="S12" s="2">
        <f ca="1">IF(Age&lt;18,Cotisation_2_1,Cotisation_2_1)</f>
        <v>50</v>
      </c>
      <c r="T12" s="11">
        <v>50</v>
      </c>
      <c r="U12" s="11">
        <v>19</v>
      </c>
      <c r="V12" s="11">
        <v>110</v>
      </c>
      <c r="W12" s="11">
        <v>110</v>
      </c>
      <c r="X12" s="2"/>
      <c r="Y12" s="2"/>
      <c r="AA12">
        <v>9</v>
      </c>
      <c r="AB12">
        <v>9</v>
      </c>
      <c r="AC12">
        <v>1938</v>
      </c>
      <c r="AD12" t="s">
        <v>74</v>
      </c>
      <c r="AF12" t="s">
        <v>75</v>
      </c>
      <c r="AK12">
        <v>9</v>
      </c>
    </row>
    <row r="13" spans="3:37" x14ac:dyDescent="0.3">
      <c r="E13" s="6"/>
      <c r="F13" s="17" t="str">
        <f t="shared" si="0"/>
        <v/>
      </c>
      <c r="G13" s="6"/>
      <c r="H13" s="7" t="s">
        <v>76</v>
      </c>
      <c r="I13" s="20"/>
      <c r="J13" t="s">
        <v>70</v>
      </c>
      <c r="N13" s="4" t="s">
        <v>18</v>
      </c>
      <c r="O13" s="2">
        <v>1</v>
      </c>
      <c r="P13" s="2">
        <f ca="1">+T13+P12</f>
        <v>50</v>
      </c>
      <c r="Q13" s="2"/>
      <c r="R13" s="2">
        <v>1</v>
      </c>
      <c r="S13" s="2"/>
      <c r="T13" s="2">
        <f>+(O13-R13)*10</f>
        <v>0</v>
      </c>
      <c r="U13" s="2"/>
      <c r="V13" s="2"/>
      <c r="W13" s="2"/>
      <c r="X13" s="2"/>
      <c r="Y13" s="2"/>
      <c r="AA13">
        <v>10</v>
      </c>
      <c r="AB13">
        <v>10</v>
      </c>
      <c r="AC13">
        <v>1939</v>
      </c>
      <c r="AD13" t="s">
        <v>77</v>
      </c>
      <c r="AF13" t="s">
        <v>78</v>
      </c>
      <c r="AK13">
        <v>10</v>
      </c>
    </row>
    <row r="14" spans="3:37" x14ac:dyDescent="0.3">
      <c r="E14" s="6"/>
      <c r="F14" s="17" t="str">
        <f t="shared" si="0"/>
        <v/>
      </c>
      <c r="G14" s="6"/>
      <c r="H14" s="7" t="s">
        <v>79</v>
      </c>
      <c r="I14" s="20"/>
      <c r="J14" t="s">
        <v>70</v>
      </c>
      <c r="N14" s="4" t="s">
        <v>80</v>
      </c>
      <c r="O14" s="15">
        <f>+O51</f>
        <v>1</v>
      </c>
      <c r="P14" s="2">
        <f>IF(FFESSM=1,Q14,IF(FFESSM=3,Cotisation_3_4,0))</f>
        <v>48.5</v>
      </c>
      <c r="Q14" s="10">
        <f>IF(Renouvellement=TRUE,S14*Red3Sa,S14)</f>
        <v>48.5</v>
      </c>
      <c r="R14" s="2">
        <v>1</v>
      </c>
      <c r="S14" s="10">
        <v>48.5</v>
      </c>
      <c r="T14" s="19">
        <v>48.5</v>
      </c>
      <c r="U14" s="19">
        <v>30.5</v>
      </c>
      <c r="V14" s="19">
        <v>14</v>
      </c>
      <c r="W14" s="11">
        <v>50</v>
      </c>
      <c r="X14" s="2"/>
      <c r="Y14" s="2"/>
      <c r="AA14">
        <v>11</v>
      </c>
      <c r="AB14">
        <v>11</v>
      </c>
      <c r="AC14">
        <v>1940</v>
      </c>
      <c r="AD14" t="s">
        <v>81</v>
      </c>
      <c r="AK14">
        <v>11</v>
      </c>
    </row>
    <row r="15" spans="3:37" x14ac:dyDescent="0.3">
      <c r="E15" s="6"/>
      <c r="F15" s="17" t="str">
        <f t="shared" si="0"/>
        <v/>
      </c>
      <c r="G15" s="6"/>
      <c r="H15" s="7" t="s">
        <v>82</v>
      </c>
      <c r="I15" s="20"/>
      <c r="J15" t="s">
        <v>70</v>
      </c>
      <c r="N15" s="4" t="s">
        <v>83</v>
      </c>
      <c r="O15" s="15">
        <f>IF(O52=1,P52,"")</f>
        <v>1</v>
      </c>
      <c r="P15" s="2"/>
      <c r="Q15" s="10">
        <f>IF(Renouvellement=TRUE,S15*Red4Sa,S15)</f>
        <v>24.2</v>
      </c>
      <c r="R15" s="2">
        <v>1</v>
      </c>
      <c r="S15" s="10">
        <f>IF(O15=1,Cotisation_4_1,IF(O15=2,Cotisation_4_2,IF(O15=3,Cotisation_4_3,IF(O15=4,Cotisation_4_4,IF(O15=5,Cotisation_4_5,IF(O15=6,Cotisation_4_6,0))))))</f>
        <v>24.2</v>
      </c>
      <c r="T15" s="19">
        <v>24.2</v>
      </c>
      <c r="U15" s="19">
        <v>28.85</v>
      </c>
      <c r="V15" s="19">
        <v>49.45</v>
      </c>
      <c r="W15" s="19">
        <v>46.35</v>
      </c>
      <c r="X15" s="11">
        <v>57.7</v>
      </c>
      <c r="Y15" s="11">
        <v>95.8</v>
      </c>
      <c r="AA15">
        <v>12</v>
      </c>
      <c r="AB15">
        <v>12</v>
      </c>
      <c r="AC15">
        <v>1941</v>
      </c>
      <c r="AK15">
        <v>12</v>
      </c>
    </row>
    <row r="16" spans="3:37" x14ac:dyDescent="0.3">
      <c r="C16" t="s">
        <v>84</v>
      </c>
      <c r="D16" s="13"/>
      <c r="E16" s="6"/>
      <c r="F16" s="17" t="str">
        <f t="shared" si="0"/>
        <v/>
      </c>
      <c r="G16" s="6"/>
      <c r="I16" s="7"/>
      <c r="N16" s="4" t="s">
        <v>17</v>
      </c>
      <c r="O16" s="2"/>
      <c r="P16" s="2"/>
      <c r="Q16" s="2"/>
      <c r="R16" s="10"/>
      <c r="S16" s="10"/>
      <c r="T16" s="2"/>
      <c r="U16" s="2"/>
      <c r="V16" s="2"/>
      <c r="W16" s="2"/>
      <c r="X16" s="2"/>
      <c r="Y16" s="2"/>
      <c r="AA16">
        <v>13</v>
      </c>
      <c r="AC16">
        <v>1942</v>
      </c>
      <c r="AK16">
        <v>13</v>
      </c>
    </row>
    <row r="17" spans="3:37" x14ac:dyDescent="0.3">
      <c r="E17" s="6"/>
      <c r="F17" s="6"/>
      <c r="G17" s="6"/>
      <c r="N17" s="4" t="s">
        <v>85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AA17">
        <v>14</v>
      </c>
      <c r="AC17">
        <v>1943</v>
      </c>
      <c r="AK17">
        <v>14</v>
      </c>
    </row>
    <row r="18" spans="3:37" x14ac:dyDescent="0.3">
      <c r="N18" s="4" t="s">
        <v>86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AA18">
        <v>15</v>
      </c>
      <c r="AC18">
        <v>1944</v>
      </c>
      <c r="AK18">
        <v>15</v>
      </c>
    </row>
    <row r="19" spans="3:37" x14ac:dyDescent="0.3">
      <c r="C19" s="5" t="s">
        <v>87</v>
      </c>
      <c r="D19" s="25"/>
      <c r="E19" s="25"/>
      <c r="F19" s="25"/>
      <c r="G19" s="25"/>
      <c r="H19" s="25"/>
      <c r="I19" s="25"/>
      <c r="J19" s="25"/>
      <c r="N19" s="4" t="s">
        <v>88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AA19">
        <v>16</v>
      </c>
      <c r="AC19">
        <v>1945</v>
      </c>
      <c r="AK19">
        <v>16</v>
      </c>
    </row>
    <row r="20" spans="3:37" x14ac:dyDescent="0.3">
      <c r="C20" s="5" t="s">
        <v>89</v>
      </c>
      <c r="D20" s="25"/>
      <c r="E20" s="25"/>
      <c r="F20" s="25"/>
      <c r="G20" s="25"/>
      <c r="H20" s="25"/>
      <c r="I20" s="25"/>
      <c r="J20" s="25"/>
      <c r="N20" s="4" t="s">
        <v>90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AA20">
        <v>17</v>
      </c>
      <c r="AC20">
        <v>1946</v>
      </c>
      <c r="AK20">
        <v>17</v>
      </c>
    </row>
    <row r="21" spans="3:37" x14ac:dyDescent="0.3">
      <c r="C21" s="5" t="s">
        <v>91</v>
      </c>
      <c r="D21" s="18"/>
      <c r="N21" s="4" t="s">
        <v>92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AA21">
        <v>18</v>
      </c>
      <c r="AC21">
        <v>1947</v>
      </c>
      <c r="AK21">
        <v>18</v>
      </c>
    </row>
    <row r="22" spans="3:37" x14ac:dyDescent="0.3">
      <c r="C22" s="5" t="s">
        <v>93</v>
      </c>
      <c r="D22" s="25"/>
      <c r="E22" s="25"/>
      <c r="F22" s="25"/>
      <c r="G22" s="25"/>
      <c r="H22" s="25"/>
      <c r="I22" s="25"/>
      <c r="J22" s="25"/>
      <c r="N22" s="4" t="s">
        <v>94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A22">
        <v>19</v>
      </c>
      <c r="AC22">
        <v>1948</v>
      </c>
      <c r="AK22">
        <v>19</v>
      </c>
    </row>
    <row r="23" spans="3:37" x14ac:dyDescent="0.3">
      <c r="C23" s="5" t="s">
        <v>95</v>
      </c>
      <c r="D23" s="40"/>
      <c r="E23" s="41"/>
      <c r="F23" s="42"/>
      <c r="N23" s="4" t="s">
        <v>96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A23">
        <v>20</v>
      </c>
      <c r="AC23">
        <v>1949</v>
      </c>
      <c r="AK23">
        <v>20</v>
      </c>
    </row>
    <row r="24" spans="3:37" x14ac:dyDescent="0.3">
      <c r="C24" s="5" t="s">
        <v>97</v>
      </c>
      <c r="D24" s="9"/>
      <c r="N24" s="4" t="s">
        <v>98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AA24">
        <v>21</v>
      </c>
      <c r="AC24">
        <v>1950</v>
      </c>
      <c r="AK24" t="s">
        <v>99</v>
      </c>
    </row>
    <row r="25" spans="3:37" x14ac:dyDescent="0.3">
      <c r="N25" s="4" t="s">
        <v>100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AA25">
        <v>22</v>
      </c>
      <c r="AC25">
        <v>1951</v>
      </c>
    </row>
    <row r="26" spans="3:37" x14ac:dyDescent="0.3">
      <c r="C26" s="5" t="s">
        <v>87</v>
      </c>
      <c r="D26" s="25"/>
      <c r="E26" s="25"/>
      <c r="F26" s="25"/>
      <c r="G26" s="25"/>
      <c r="H26" s="25"/>
      <c r="I26" s="25"/>
      <c r="J26" s="25"/>
      <c r="N26" s="4" t="s">
        <v>101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AA26">
        <v>23</v>
      </c>
      <c r="AC26">
        <v>1952</v>
      </c>
    </row>
    <row r="27" spans="3:37" x14ac:dyDescent="0.3">
      <c r="C27" s="5" t="s">
        <v>17</v>
      </c>
      <c r="F27" s="5" t="s">
        <v>97</v>
      </c>
      <c r="G27" s="35"/>
      <c r="H27" s="36"/>
      <c r="N27" s="4" t="s">
        <v>102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AA27">
        <v>24</v>
      </c>
      <c r="AC27">
        <v>1953</v>
      </c>
    </row>
    <row r="28" spans="3:37" x14ac:dyDescent="0.3">
      <c r="N28" s="4" t="s">
        <v>103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AA28">
        <v>25</v>
      </c>
      <c r="AC28">
        <v>1954</v>
      </c>
    </row>
    <row r="29" spans="3:37" x14ac:dyDescent="0.3">
      <c r="C29" s="5" t="s">
        <v>104</v>
      </c>
      <c r="D29" s="37"/>
      <c r="E29" s="38"/>
      <c r="F29" s="38"/>
      <c r="G29" s="38"/>
      <c r="H29" s="38"/>
      <c r="I29" s="38"/>
      <c r="J29" s="39"/>
      <c r="N29" s="4" t="s">
        <v>105</v>
      </c>
      <c r="O29" s="2"/>
      <c r="P29" s="2"/>
      <c r="Q29" s="2"/>
      <c r="R29" s="10"/>
      <c r="S29" s="10"/>
      <c r="T29" s="2"/>
      <c r="U29" s="2"/>
      <c r="V29" s="2"/>
      <c r="W29" s="2"/>
      <c r="X29" s="2"/>
      <c r="Y29" s="2"/>
      <c r="AA29">
        <v>26</v>
      </c>
      <c r="AC29">
        <v>1955</v>
      </c>
    </row>
    <row r="30" spans="3:37" x14ac:dyDescent="0.3">
      <c r="C30" s="5" t="s">
        <v>106</v>
      </c>
      <c r="D30" s="23"/>
      <c r="E30" s="23"/>
      <c r="F30" s="23"/>
      <c r="G30" s="23"/>
      <c r="N30" s="4" t="s">
        <v>107</v>
      </c>
      <c r="O30" s="2"/>
      <c r="P30" s="2"/>
      <c r="Q30" s="2"/>
      <c r="R30" s="10"/>
      <c r="S30" s="10"/>
      <c r="T30" s="2"/>
      <c r="U30" s="2"/>
      <c r="V30" s="2"/>
      <c r="W30" s="2"/>
      <c r="X30" s="2"/>
      <c r="Y30" s="2"/>
      <c r="AA30">
        <v>27</v>
      </c>
      <c r="AC30">
        <v>1956</v>
      </c>
    </row>
    <row r="31" spans="3:37" x14ac:dyDescent="0.3">
      <c r="C31" s="5" t="s">
        <v>108</v>
      </c>
      <c r="D31" s="25"/>
      <c r="E31" s="25"/>
      <c r="F31" s="25"/>
      <c r="G31" s="25"/>
      <c r="H31" s="25"/>
      <c r="I31" s="25"/>
      <c r="J31" s="25"/>
      <c r="N31" s="4" t="s">
        <v>109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AA31">
        <v>28</v>
      </c>
      <c r="AC31">
        <v>1957</v>
      </c>
    </row>
    <row r="32" spans="3:37" x14ac:dyDescent="0.3">
      <c r="N32" s="4" t="s">
        <v>110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AA32">
        <v>29</v>
      </c>
      <c r="AC32">
        <v>1958</v>
      </c>
    </row>
    <row r="33" spans="3:29" x14ac:dyDescent="0.3">
      <c r="N33" s="4" t="s">
        <v>111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AA33">
        <v>30</v>
      </c>
      <c r="AC33">
        <v>1959</v>
      </c>
    </row>
    <row r="34" spans="3:29" x14ac:dyDescent="0.3">
      <c r="C34" s="23" t="s">
        <v>112</v>
      </c>
      <c r="N34" s="4" t="s">
        <v>113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AA34">
        <v>31</v>
      </c>
      <c r="AC34">
        <v>1960</v>
      </c>
    </row>
    <row r="35" spans="3:29" x14ac:dyDescent="0.3">
      <c r="D35" s="23"/>
      <c r="G35" s="24" t="s">
        <v>114</v>
      </c>
      <c r="H35" s="24"/>
      <c r="I35" s="24"/>
      <c r="J35" s="24"/>
      <c r="N35" s="4" t="s">
        <v>115</v>
      </c>
      <c r="O35" s="5" t="b"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AC35">
        <v>1961</v>
      </c>
    </row>
    <row r="36" spans="3:29" x14ac:dyDescent="0.3">
      <c r="C36" t="s">
        <v>116</v>
      </c>
      <c r="N36" s="4" t="s">
        <v>117</v>
      </c>
      <c r="O36" s="5" t="b"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AC36">
        <v>1962</v>
      </c>
    </row>
    <row r="37" spans="3:29" x14ac:dyDescent="0.3">
      <c r="N37" s="4" t="s">
        <v>118</v>
      </c>
      <c r="O37" s="5" t="b"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AC37">
        <v>1963</v>
      </c>
    </row>
    <row r="38" spans="3:29" x14ac:dyDescent="0.3">
      <c r="C38" s="23" t="s">
        <v>119</v>
      </c>
      <c r="N38" s="4" t="s">
        <v>120</v>
      </c>
      <c r="O38" s="5" t="b"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AC38">
        <v>1964</v>
      </c>
    </row>
    <row r="39" spans="3:29" x14ac:dyDescent="0.3">
      <c r="C39" s="7"/>
      <c r="D39" s="23"/>
      <c r="N39" s="4" t="s">
        <v>121</v>
      </c>
      <c r="O39" s="5" t="b"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AC39">
        <v>1965</v>
      </c>
    </row>
    <row r="40" spans="3:29" x14ac:dyDescent="0.3">
      <c r="C40" t="s">
        <v>122</v>
      </c>
      <c r="G40" s="24" t="s">
        <v>114</v>
      </c>
      <c r="H40" s="24"/>
      <c r="I40" s="24"/>
      <c r="J40" s="24"/>
      <c r="N40" s="4" t="s">
        <v>123</v>
      </c>
      <c r="O40" s="5" t="b"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AC40">
        <v>1966</v>
      </c>
    </row>
    <row r="41" spans="3:29" x14ac:dyDescent="0.3">
      <c r="C41" s="7"/>
      <c r="N41" s="4" t="s">
        <v>124</v>
      </c>
      <c r="O41" s="2"/>
      <c r="P41" s="2"/>
      <c r="Q41" s="2"/>
      <c r="R41" s="10"/>
      <c r="S41" s="10"/>
      <c r="T41" s="2"/>
      <c r="U41" s="2"/>
      <c r="V41" s="2"/>
      <c r="W41" s="2"/>
      <c r="X41" s="2"/>
      <c r="Y41" s="2"/>
      <c r="AC41">
        <v>1967</v>
      </c>
    </row>
    <row r="42" spans="3:29" x14ac:dyDescent="0.3">
      <c r="C42" t="s">
        <v>125</v>
      </c>
      <c r="D42" s="7"/>
      <c r="N42" s="4" t="s">
        <v>126</v>
      </c>
      <c r="O42" s="2"/>
      <c r="P42" s="2"/>
      <c r="Q42" s="2"/>
      <c r="R42" s="10"/>
      <c r="S42" s="10"/>
      <c r="T42" s="2"/>
      <c r="U42" s="2"/>
      <c r="V42" s="2"/>
      <c r="W42" s="2"/>
      <c r="X42" s="2"/>
      <c r="Y42" s="2"/>
      <c r="AC42">
        <v>1968</v>
      </c>
    </row>
    <row r="43" spans="3:29" x14ac:dyDescent="0.3">
      <c r="N43" s="4" t="s">
        <v>127</v>
      </c>
      <c r="O43" s="5" t="b">
        <v>0</v>
      </c>
      <c r="P43" s="2"/>
      <c r="Q43" s="2"/>
      <c r="R43" s="2"/>
      <c r="S43" s="2"/>
      <c r="T43" s="2"/>
      <c r="U43" s="2"/>
      <c r="V43" s="2"/>
      <c r="W43" s="2"/>
      <c r="X43" s="2"/>
      <c r="Y43" s="2"/>
      <c r="AC43">
        <v>1969</v>
      </c>
    </row>
    <row r="44" spans="3:29" x14ac:dyDescent="0.3">
      <c r="N44" s="4" t="s">
        <v>128</v>
      </c>
      <c r="O44" s="5" t="b">
        <v>0</v>
      </c>
      <c r="P44" s="2"/>
      <c r="Q44" s="2"/>
      <c r="R44" s="2"/>
      <c r="S44" s="2"/>
      <c r="T44" s="2"/>
      <c r="U44" s="2"/>
      <c r="V44" s="2"/>
      <c r="W44" s="2"/>
      <c r="X44" s="2"/>
      <c r="Y44" s="2"/>
      <c r="AC44">
        <v>1970</v>
      </c>
    </row>
    <row r="45" spans="3:29" x14ac:dyDescent="0.3">
      <c r="C45" s="23" t="s">
        <v>129</v>
      </c>
      <c r="N45" s="4" t="s">
        <v>130</v>
      </c>
      <c r="O45" s="5" t="b">
        <v>0</v>
      </c>
      <c r="P45" s="2"/>
      <c r="Q45" s="2"/>
      <c r="R45" s="10"/>
      <c r="S45" s="10"/>
      <c r="T45" s="2"/>
      <c r="U45" s="2"/>
      <c r="V45" s="2"/>
      <c r="W45" s="2"/>
      <c r="X45" s="2"/>
      <c r="Y45" s="2"/>
      <c r="AC45">
        <v>1971</v>
      </c>
    </row>
    <row r="46" spans="3:29" x14ac:dyDescent="0.3">
      <c r="N46" s="4" t="s">
        <v>131</v>
      </c>
      <c r="O46" s="5" t="b">
        <v>0</v>
      </c>
      <c r="P46" s="2"/>
      <c r="Q46" s="2"/>
      <c r="R46" s="10"/>
      <c r="S46" s="10"/>
      <c r="T46" s="2"/>
      <c r="U46" s="2"/>
      <c r="V46" s="2"/>
      <c r="W46" s="2"/>
      <c r="X46" s="2"/>
      <c r="Y46" s="2"/>
      <c r="AC46">
        <v>1972</v>
      </c>
    </row>
    <row r="47" spans="3:29" x14ac:dyDescent="0.3">
      <c r="C47" s="23" t="s">
        <v>132</v>
      </c>
      <c r="D47" s="23"/>
      <c r="N47" s="4" t="s">
        <v>133</v>
      </c>
      <c r="O47" s="5" t="b">
        <v>0</v>
      </c>
      <c r="P47" s="2"/>
      <c r="Q47" s="2"/>
      <c r="R47" s="10"/>
      <c r="S47" s="10"/>
      <c r="T47" s="2"/>
      <c r="U47" s="2"/>
      <c r="V47" s="2"/>
      <c r="W47" s="2"/>
      <c r="X47" s="2"/>
      <c r="Y47" s="2"/>
      <c r="AC47">
        <v>1973</v>
      </c>
    </row>
    <row r="48" spans="3:29" x14ac:dyDescent="0.3">
      <c r="C48" s="7"/>
      <c r="N48" s="14" t="s">
        <v>134</v>
      </c>
      <c r="O48" s="3">
        <v>1</v>
      </c>
      <c r="P48" s="2"/>
      <c r="AC48">
        <v>1974</v>
      </c>
    </row>
    <row r="49" spans="2:29" x14ac:dyDescent="0.3">
      <c r="C49" t="s">
        <v>135</v>
      </c>
      <c r="D49" s="23"/>
      <c r="N49" s="4" t="s">
        <v>136</v>
      </c>
      <c r="O49" s="15">
        <f>IF(Participation&gt;0,IF(Participation&gt;3,IF(Participation&gt;3,"",2),1),"")</f>
        <v>1</v>
      </c>
      <c r="P49" s="3"/>
      <c r="AC49">
        <v>1975</v>
      </c>
    </row>
    <row r="50" spans="2:29" x14ac:dyDescent="0.3">
      <c r="N50" s="4" t="s">
        <v>137</v>
      </c>
      <c r="O50" s="15">
        <f>IF(Participation&gt;0,IF(Participation&gt;3,IF(Participation&gt;2,IF(Participation&gt;3,IF(Participation&gt;4,"",2),2),2),1),"")</f>
        <v>1</v>
      </c>
      <c r="P50" s="3"/>
      <c r="AC50">
        <v>1976</v>
      </c>
    </row>
    <row r="51" spans="2:29" x14ac:dyDescent="0.3">
      <c r="C51" t="s">
        <v>138</v>
      </c>
      <c r="N51" s="4" t="s">
        <v>139</v>
      </c>
      <c r="O51" s="15">
        <f>IF(Participation&gt;0,IF(Participation&gt;1,IF(Participation&gt;2,IF(Participation&gt;4,3,4),""),1),"")</f>
        <v>1</v>
      </c>
      <c r="P51" s="3"/>
      <c r="AC51">
        <v>1977</v>
      </c>
    </row>
    <row r="52" spans="2:29" x14ac:dyDescent="0.3">
      <c r="N52" s="4" t="s">
        <v>140</v>
      </c>
      <c r="O52" s="15">
        <f>IF(Participation&gt;0,IF(Participation&gt;1,IF(Participation&gt;2,IF(Participation&gt;4,1,""),""),1),1)</f>
        <v>1</v>
      </c>
      <c r="P52" s="3">
        <v>1</v>
      </c>
      <c r="AC52">
        <v>1978</v>
      </c>
    </row>
    <row r="53" spans="2:29" x14ac:dyDescent="0.3">
      <c r="B53" s="22" t="s">
        <v>141</v>
      </c>
      <c r="AC53">
        <v>1979</v>
      </c>
    </row>
    <row r="54" spans="2:29" x14ac:dyDescent="0.3">
      <c r="AC54">
        <v>1980</v>
      </c>
    </row>
    <row r="55" spans="2:29" x14ac:dyDescent="0.3">
      <c r="B55" s="22" t="s">
        <v>142</v>
      </c>
      <c r="AC55">
        <v>1981</v>
      </c>
    </row>
    <row r="56" spans="2:29" x14ac:dyDescent="0.3">
      <c r="AC56">
        <v>1982</v>
      </c>
    </row>
    <row r="57" spans="2:29" x14ac:dyDescent="0.3">
      <c r="AC57">
        <v>1983</v>
      </c>
    </row>
    <row r="58" spans="2:29" x14ac:dyDescent="0.3">
      <c r="AC58">
        <v>1984</v>
      </c>
    </row>
    <row r="59" spans="2:29" x14ac:dyDescent="0.3">
      <c r="AC59">
        <v>1985</v>
      </c>
    </row>
    <row r="60" spans="2:29" x14ac:dyDescent="0.3">
      <c r="AC60">
        <v>1986</v>
      </c>
    </row>
    <row r="61" spans="2:29" ht="15" thickBot="1" x14ac:dyDescent="0.35">
      <c r="AC61">
        <v>1987</v>
      </c>
    </row>
    <row r="62" spans="2:29" x14ac:dyDescent="0.3">
      <c r="B62" s="7" t="s">
        <v>143</v>
      </c>
      <c r="C62" s="26"/>
      <c r="D62" s="27"/>
      <c r="E62" s="27"/>
      <c r="F62" s="27"/>
      <c r="G62" s="27"/>
      <c r="H62" s="27"/>
      <c r="I62" s="27"/>
      <c r="J62" s="28"/>
      <c r="AC62">
        <v>1988</v>
      </c>
    </row>
    <row r="63" spans="2:29" x14ac:dyDescent="0.3">
      <c r="C63" s="29"/>
      <c r="D63" s="30"/>
      <c r="E63" s="30"/>
      <c r="F63" s="30"/>
      <c r="G63" s="30"/>
      <c r="H63" s="30"/>
      <c r="I63" s="30"/>
      <c r="J63" s="31"/>
      <c r="AC63">
        <v>1989</v>
      </c>
    </row>
    <row r="64" spans="2:29" ht="15" thickBot="1" x14ac:dyDescent="0.35">
      <c r="C64" s="32"/>
      <c r="D64" s="33"/>
      <c r="E64" s="33"/>
      <c r="F64" s="33"/>
      <c r="G64" s="33"/>
      <c r="H64" s="33"/>
      <c r="I64" s="33"/>
      <c r="J64" s="34"/>
      <c r="AC64">
        <v>1990</v>
      </c>
    </row>
    <row r="65" spans="29:29" x14ac:dyDescent="0.3">
      <c r="AC65">
        <v>1991</v>
      </c>
    </row>
    <row r="66" spans="29:29" x14ac:dyDescent="0.3">
      <c r="AC66">
        <v>1992</v>
      </c>
    </row>
    <row r="67" spans="29:29" x14ac:dyDescent="0.3">
      <c r="AC67">
        <v>1993</v>
      </c>
    </row>
    <row r="68" spans="29:29" x14ac:dyDescent="0.3">
      <c r="AC68">
        <v>1994</v>
      </c>
    </row>
    <row r="69" spans="29:29" x14ac:dyDescent="0.3">
      <c r="AC69">
        <v>1995</v>
      </c>
    </row>
    <row r="70" spans="29:29" x14ac:dyDescent="0.3">
      <c r="AC70">
        <v>1996</v>
      </c>
    </row>
    <row r="71" spans="29:29" x14ac:dyDescent="0.3">
      <c r="AC71">
        <v>1997</v>
      </c>
    </row>
    <row r="72" spans="29:29" x14ac:dyDescent="0.3">
      <c r="AC72">
        <v>1998</v>
      </c>
    </row>
    <row r="73" spans="29:29" x14ac:dyDescent="0.3">
      <c r="AC73">
        <v>1999</v>
      </c>
    </row>
    <row r="74" spans="29:29" x14ac:dyDescent="0.3">
      <c r="AC74">
        <v>2000</v>
      </c>
    </row>
    <row r="75" spans="29:29" x14ac:dyDescent="0.3">
      <c r="AC75">
        <v>2001</v>
      </c>
    </row>
    <row r="76" spans="29:29" x14ac:dyDescent="0.3">
      <c r="AC76">
        <v>2002</v>
      </c>
    </row>
    <row r="77" spans="29:29" x14ac:dyDescent="0.3">
      <c r="AC77">
        <v>2003</v>
      </c>
    </row>
    <row r="78" spans="29:29" x14ac:dyDescent="0.3">
      <c r="AC78">
        <v>2004</v>
      </c>
    </row>
    <row r="79" spans="29:29" x14ac:dyDescent="0.3">
      <c r="AC79">
        <v>2005</v>
      </c>
    </row>
    <row r="80" spans="29:29" x14ac:dyDescent="0.3">
      <c r="AC80">
        <v>2006</v>
      </c>
    </row>
    <row r="81" spans="29:29" x14ac:dyDescent="0.3">
      <c r="AC81">
        <v>2007</v>
      </c>
    </row>
    <row r="82" spans="29:29" x14ac:dyDescent="0.3">
      <c r="AC82">
        <v>2008</v>
      </c>
    </row>
    <row r="83" spans="29:29" x14ac:dyDescent="0.3">
      <c r="AC83">
        <v>2009</v>
      </c>
    </row>
    <row r="84" spans="29:29" x14ac:dyDescent="0.3">
      <c r="AC84">
        <v>2010</v>
      </c>
    </row>
    <row r="85" spans="29:29" x14ac:dyDescent="0.3">
      <c r="AC85">
        <v>2011</v>
      </c>
    </row>
    <row r="86" spans="29:29" x14ac:dyDescent="0.3">
      <c r="AC86">
        <v>2012</v>
      </c>
    </row>
    <row r="87" spans="29:29" x14ac:dyDescent="0.3">
      <c r="AC87">
        <v>2013</v>
      </c>
    </row>
    <row r="88" spans="29:29" x14ac:dyDescent="0.3">
      <c r="AC88">
        <v>2014</v>
      </c>
    </row>
    <row r="89" spans="29:29" x14ac:dyDescent="0.3">
      <c r="AC89">
        <v>2015</v>
      </c>
    </row>
    <row r="90" spans="29:29" x14ac:dyDescent="0.3">
      <c r="AC90">
        <v>2016</v>
      </c>
    </row>
    <row r="91" spans="29:29" x14ac:dyDescent="0.3">
      <c r="AC91">
        <v>2017</v>
      </c>
    </row>
    <row r="92" spans="29:29" x14ac:dyDescent="0.3">
      <c r="AC92">
        <v>2018</v>
      </c>
    </row>
    <row r="93" spans="29:29" x14ac:dyDescent="0.3">
      <c r="AC93">
        <v>2019</v>
      </c>
    </row>
    <row r="94" spans="29:29" x14ac:dyDescent="0.3">
      <c r="AC94">
        <v>2020</v>
      </c>
    </row>
    <row r="95" spans="29:29" x14ac:dyDescent="0.3">
      <c r="AC95">
        <v>2021</v>
      </c>
    </row>
    <row r="96" spans="29:29" x14ac:dyDescent="0.3">
      <c r="AC96">
        <v>2022</v>
      </c>
    </row>
    <row r="97" spans="29:29" x14ac:dyDescent="0.3">
      <c r="AC97">
        <v>2023</v>
      </c>
    </row>
    <row r="98" spans="29:29" x14ac:dyDescent="0.3">
      <c r="AC98">
        <v>2024</v>
      </c>
    </row>
    <row r="99" spans="29:29" x14ac:dyDescent="0.3">
      <c r="AC99">
        <v>2025</v>
      </c>
    </row>
    <row r="100" spans="29:29" x14ac:dyDescent="0.3">
      <c r="AC100">
        <v>2026</v>
      </c>
    </row>
    <row r="101" spans="29:29" x14ac:dyDescent="0.3">
      <c r="AC101">
        <v>2027</v>
      </c>
    </row>
    <row r="102" spans="29:29" x14ac:dyDescent="0.3">
      <c r="AC102">
        <v>2028</v>
      </c>
    </row>
    <row r="103" spans="29:29" x14ac:dyDescent="0.3">
      <c r="AC103">
        <v>2029</v>
      </c>
    </row>
    <row r="104" spans="29:29" x14ac:dyDescent="0.3">
      <c r="AC104">
        <v>2030</v>
      </c>
    </row>
    <row r="105" spans="29:29" x14ac:dyDescent="0.3">
      <c r="AC105">
        <v>2031</v>
      </c>
    </row>
    <row r="106" spans="29:29" x14ac:dyDescent="0.3">
      <c r="AC106">
        <v>2032</v>
      </c>
    </row>
    <row r="107" spans="29:29" x14ac:dyDescent="0.3">
      <c r="AC107">
        <v>2033</v>
      </c>
    </row>
    <row r="108" spans="29:29" x14ac:dyDescent="0.3">
      <c r="AC108">
        <v>2034</v>
      </c>
    </row>
    <row r="109" spans="29:29" x14ac:dyDescent="0.3">
      <c r="AC109">
        <v>2035</v>
      </c>
    </row>
    <row r="110" spans="29:29" x14ac:dyDescent="0.3">
      <c r="AC110">
        <v>2036</v>
      </c>
    </row>
    <row r="111" spans="29:29" x14ac:dyDescent="0.3">
      <c r="AC111">
        <v>2037</v>
      </c>
    </row>
    <row r="112" spans="29:29" x14ac:dyDescent="0.3">
      <c r="AC112">
        <v>2038</v>
      </c>
    </row>
    <row r="113" spans="29:29" x14ac:dyDescent="0.3">
      <c r="AC113">
        <v>2039</v>
      </c>
    </row>
    <row r="114" spans="29:29" x14ac:dyDescent="0.3">
      <c r="AC114">
        <v>2040</v>
      </c>
    </row>
  </sheetData>
  <sheetProtection selectLockedCells="1"/>
  <protectedRanges>
    <protectedRange sqref="C62:J63 C84:J84" name="Plage9"/>
    <protectedRange sqref="O4:Y47" name="Plage1"/>
    <protectedRange sqref="E6:G8" name="Plage2"/>
    <protectedRange sqref="D19:G22 D26:G26" name="Plage3"/>
    <protectedRange sqref="D24 D23:F23" name="Plage4"/>
    <protectedRange sqref="G27" name="Plage6"/>
    <protectedRange sqref="D29:J31 K30:K32" name="Plage7"/>
    <protectedRange sqref="R15:S15 V14 Q13 O4:P4 O31:S34 R11:R12 O9:S10 O5:S7 T12:T14 O43:S44 O35:Q36 O37:S40 O11:P15 O17:S28" name="Plage8"/>
    <protectedRange sqref="O4:O47" name="Plage10"/>
    <protectedRange sqref="T14:Y15 T11:Y12" name="Plage11"/>
  </protectedRanges>
  <mergeCells count="16">
    <mergeCell ref="E2:F2"/>
    <mergeCell ref="E3:F3"/>
    <mergeCell ref="E4:F4"/>
    <mergeCell ref="E6:F6"/>
    <mergeCell ref="E7:F7"/>
    <mergeCell ref="D19:J19"/>
    <mergeCell ref="D20:J20"/>
    <mergeCell ref="D22:J22"/>
    <mergeCell ref="D26:J26"/>
    <mergeCell ref="D23:F23"/>
    <mergeCell ref="G40:J40"/>
    <mergeCell ref="D31:J31"/>
    <mergeCell ref="C62:J64"/>
    <mergeCell ref="G35:J35"/>
    <mergeCell ref="G27:H27"/>
    <mergeCell ref="D29:J29"/>
  </mergeCells>
  <phoneticPr fontId="3" type="noConversion"/>
  <printOptions horizontalCentered="1" verticalCentered="1"/>
  <pageMargins left="0.23622047244094491" right="0.23622047244094491" top="0.19685039370078741" bottom="0.19685039370078741" header="0" footer="0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Group Box 32">
              <controlPr defaultSize="0" autoFill="0" autoPict="0">
                <anchor>
                  <from>
                    <xdr:col>1</xdr:col>
                    <xdr:colOff>45720</xdr:colOff>
                    <xdr:row>31</xdr:row>
                    <xdr:rowOff>160020</xdr:rowOff>
                  </from>
                  <to>
                    <xdr:col>9</xdr:col>
                    <xdr:colOff>236220</xdr:colOff>
                    <xdr:row>42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5" name="Drop Down 43">
              <controlPr defaultSize="0" autoLine="0" autoPict="0">
                <anchor moveWithCells="1">
                  <from>
                    <xdr:col>4</xdr:col>
                    <xdr:colOff>7620</xdr:colOff>
                    <xdr:row>4</xdr:row>
                    <xdr:rowOff>0</xdr:rowOff>
                  </from>
                  <to>
                    <xdr:col>4</xdr:col>
                    <xdr:colOff>533400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" name="Drop Down 44">
              <controlPr defaultSize="0" autoLine="0" autoPict="0">
                <anchor moveWithCells="1">
                  <from>
                    <xdr:col>4</xdr:col>
                    <xdr:colOff>533400</xdr:colOff>
                    <xdr:row>4</xdr:row>
                    <xdr:rowOff>0</xdr:rowOff>
                  </from>
                  <to>
                    <xdr:col>5</xdr:col>
                    <xdr:colOff>236220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Drop Down 45">
              <controlPr defaultSize="0" autoLine="0" autoPict="0">
                <anchor moveWithCells="1">
                  <from>
                    <xdr:col>5</xdr:col>
                    <xdr:colOff>236220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" name="LisGenre">
              <controlPr defaultSize="0" autoFill="0" autoPict="0">
                <anchor moveWithCells="1">
                  <from>
                    <xdr:col>6</xdr:col>
                    <xdr:colOff>45720</xdr:colOff>
                    <xdr:row>1</xdr:row>
                    <xdr:rowOff>137160</xdr:rowOff>
                  </from>
                  <to>
                    <xdr:col>7</xdr:col>
                    <xdr:colOff>175260</xdr:colOff>
                    <xdr:row>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Option Button 53">
              <controlPr defaultSize="0" autoFill="0" autoLine="0" autoPict="0">
                <anchor moveWithCells="1">
                  <from>
                    <xdr:col>6</xdr:col>
                    <xdr:colOff>144780</xdr:colOff>
                    <xdr:row>2</xdr:row>
                    <xdr:rowOff>175260</xdr:rowOff>
                  </from>
                  <to>
                    <xdr:col>7</xdr:col>
                    <xdr:colOff>144780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Option Button 54">
              <controlPr defaultSize="0" autoFill="0" autoLine="0" autoPict="0">
                <anchor moveWithCells="1">
                  <from>
                    <xdr:col>6</xdr:col>
                    <xdr:colOff>144780</xdr:colOff>
                    <xdr:row>4</xdr:row>
                    <xdr:rowOff>160020</xdr:rowOff>
                  </from>
                  <to>
                    <xdr:col>7</xdr:col>
                    <xdr:colOff>144780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Liscategorie">
              <controlPr defaultSize="0" autoFill="0" autoPict="0">
                <anchor moveWithCells="1">
                  <from>
                    <xdr:col>7</xdr:col>
                    <xdr:colOff>297180</xdr:colOff>
                    <xdr:row>1</xdr:row>
                    <xdr:rowOff>137160</xdr:rowOff>
                  </from>
                  <to>
                    <xdr:col>10</xdr:col>
                    <xdr:colOff>0</xdr:colOff>
                    <xdr:row>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LisCategorie1">
              <controlPr defaultSize="0" autoFill="0" autoLine="0" autoPict="0">
                <anchor moveWithCells="1">
                  <from>
                    <xdr:col>7</xdr:col>
                    <xdr:colOff>304800</xdr:colOff>
                    <xdr:row>2</xdr:row>
                    <xdr:rowOff>137160</xdr:rowOff>
                  </from>
                  <to>
                    <xdr:col>9</xdr:col>
                    <xdr:colOff>160020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3" name="LisCategorie2">
              <controlPr defaultSize="0" autoFill="0" autoLine="0" autoPict="0">
                <anchor moveWithCells="1">
                  <from>
                    <xdr:col>7</xdr:col>
                    <xdr:colOff>304800</xdr:colOff>
                    <xdr:row>4</xdr:row>
                    <xdr:rowOff>137160</xdr:rowOff>
                  </from>
                  <to>
                    <xdr:col>9</xdr:col>
                    <xdr:colOff>137160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Group Box 78">
              <controlPr defaultSize="0" autoFill="0" autoPict="0">
                <anchor>
                  <from>
                    <xdr:col>1</xdr:col>
                    <xdr:colOff>38100</xdr:colOff>
                    <xdr:row>42</xdr:row>
                    <xdr:rowOff>137160</xdr:rowOff>
                  </from>
                  <to>
                    <xdr:col>9</xdr:col>
                    <xdr:colOff>228600</xdr:colOff>
                    <xdr:row>51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Group Box 79">
              <controlPr defaultSize="0" autoFill="0" autoPict="0">
                <anchor moveWithCells="1">
                  <from>
                    <xdr:col>1</xdr:col>
                    <xdr:colOff>0</xdr:colOff>
                    <xdr:row>31</xdr:row>
                    <xdr:rowOff>76200</xdr:rowOff>
                  </from>
                  <to>
                    <xdr:col>10</xdr:col>
                    <xdr:colOff>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6" name="Group Box 81">
              <controlPr defaultSize="0" autoFill="0" autoPict="0">
                <anchor moveWithCells="1">
                  <from>
                    <xdr:col>1</xdr:col>
                    <xdr:colOff>0</xdr:colOff>
                    <xdr:row>51</xdr:row>
                    <xdr:rowOff>152400</xdr:rowOff>
                  </from>
                  <to>
                    <xdr:col>4</xdr:col>
                    <xdr:colOff>266700</xdr:colOff>
                    <xdr:row>56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7" name="Group Box 91">
              <controlPr defaultSize="0" autoFill="0" autoPict="0">
                <anchor moveWithCells="1">
                  <from>
                    <xdr:col>4</xdr:col>
                    <xdr:colOff>327660</xdr:colOff>
                    <xdr:row>51</xdr:row>
                    <xdr:rowOff>152400</xdr:rowOff>
                  </from>
                  <to>
                    <xdr:col>10</xdr:col>
                    <xdr:colOff>0</xdr:colOff>
                    <xdr:row>56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8" name="Check Box 92">
              <controlPr defaultSize="0" autoFill="0" autoLine="0" autoPict="0">
                <anchor moveWithCells="1">
                  <from>
                    <xdr:col>4</xdr:col>
                    <xdr:colOff>403860</xdr:colOff>
                    <xdr:row>52</xdr:row>
                    <xdr:rowOff>7620</xdr:rowOff>
                  </from>
                  <to>
                    <xdr:col>6</xdr:col>
                    <xdr:colOff>350520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9" name="Check Box 93">
              <controlPr defaultSize="0" autoFill="0" autoLine="0" autoPict="0">
                <anchor moveWithCells="1">
                  <from>
                    <xdr:col>4</xdr:col>
                    <xdr:colOff>403860</xdr:colOff>
                    <xdr:row>54</xdr:row>
                    <xdr:rowOff>22860</xdr:rowOff>
                  </from>
                  <to>
                    <xdr:col>7</xdr:col>
                    <xdr:colOff>121920</xdr:colOff>
                    <xdr:row>55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0" name="Group Box 94">
              <controlPr defaultSize="0" autoFill="0" autoPict="0">
                <anchor moveWithCells="1">
                  <from>
                    <xdr:col>1</xdr:col>
                    <xdr:colOff>0</xdr:colOff>
                    <xdr:row>17</xdr:row>
                    <xdr:rowOff>68580</xdr:rowOff>
                  </from>
                  <to>
                    <xdr:col>10</xdr:col>
                    <xdr:colOff>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1" name="Group Box 95">
              <controlPr defaultSize="0" autoFill="0" autoPict="0">
                <anchor moveWithCells="1">
                  <from>
                    <xdr:col>1</xdr:col>
                    <xdr:colOff>0</xdr:colOff>
                    <xdr:row>24</xdr:row>
                    <xdr:rowOff>68580</xdr:rowOff>
                  </from>
                  <to>
                    <xdr:col>10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22" name="Drop Down 96">
              <controlPr defaultSize="0" autoLine="0" autoPict="0">
                <anchor moveWithCells="1">
                  <from>
                    <xdr:col>3</xdr:col>
                    <xdr:colOff>0</xdr:colOff>
                    <xdr:row>26</xdr:row>
                    <xdr:rowOff>0</xdr:rowOff>
                  </from>
                  <to>
                    <xdr:col>4</xdr:col>
                    <xdr:colOff>678180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3" name="Group Box 97">
              <controlPr defaultSize="0" autoFill="0" autoPict="0">
                <anchor moveWithCells="1">
                  <from>
                    <xdr:col>1</xdr:col>
                    <xdr:colOff>0</xdr:colOff>
                    <xdr:row>27</xdr:row>
                    <xdr:rowOff>76200</xdr:rowOff>
                  </from>
                  <to>
                    <xdr:col>10</xdr:col>
                    <xdr:colOff>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4" name="Drop Down 98">
              <controlPr defaultSize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3</xdr:col>
                    <xdr:colOff>525780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5" name="Drop Down 99">
              <controlPr defaultSize="0" autoLine="0" autoPict="0">
                <anchor moveWithCells="1">
                  <from>
                    <xdr:col>3</xdr:col>
                    <xdr:colOff>533400</xdr:colOff>
                    <xdr:row>29</xdr:row>
                    <xdr:rowOff>0</xdr:rowOff>
                  </from>
                  <to>
                    <xdr:col>3</xdr:col>
                    <xdr:colOff>1059180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6" name="Drop Down 100">
              <controlPr defaultSize="0" autoLine="0" autoPict="0">
                <anchor moveWithCells="1">
                  <from>
                    <xdr:col>3</xdr:col>
                    <xdr:colOff>1059180</xdr:colOff>
                    <xdr:row>29</xdr:row>
                    <xdr:rowOff>0</xdr:rowOff>
                  </from>
                  <to>
                    <xdr:col>4</xdr:col>
                    <xdr:colOff>647700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7" name="Group Box 101">
              <controlPr defaultSize="0" autoFill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10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8" name="Drop Down 126">
              <controlPr defaultSize="0" autoLine="0" autoPict="0">
                <anchor moveWithCells="1">
                  <from>
                    <xdr:col>3</xdr:col>
                    <xdr:colOff>655320</xdr:colOff>
                    <xdr:row>15</xdr:row>
                    <xdr:rowOff>7620</xdr:rowOff>
                  </from>
                  <to>
                    <xdr:col>4</xdr:col>
                    <xdr:colOff>723900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9" name="Group Box 158">
              <controlPr defaultSize="0" autoFill="0" autoPict="0">
                <anchor moveWithCells="1">
                  <from>
                    <xdr:col>0</xdr:col>
                    <xdr:colOff>144780</xdr:colOff>
                    <xdr:row>56</xdr:row>
                    <xdr:rowOff>83820</xdr:rowOff>
                  </from>
                  <to>
                    <xdr:col>10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0" name="Check Box 159">
              <controlPr defaultSize="0" autoFill="0" autoLine="0" autoPict="0">
                <anchor moveWithCells="1">
                  <from>
                    <xdr:col>1</xdr:col>
                    <xdr:colOff>731520</xdr:colOff>
                    <xdr:row>57</xdr:row>
                    <xdr:rowOff>30480</xdr:rowOff>
                  </from>
                  <to>
                    <xdr:col>6</xdr:col>
                    <xdr:colOff>38100</xdr:colOff>
                    <xdr:row>58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1" name="Check Box 160">
              <controlPr defaultSize="0" autoFill="0" autoLine="0" autoPict="0" altText="Je reconnais avoir pris connaissance du règlement intérieur, des statuts et de la charte (sur le site Internet/Statuts &amp; Règlement ) ">
                <anchor moveWithCells="1">
                  <from>
                    <xdr:col>1</xdr:col>
                    <xdr:colOff>731520</xdr:colOff>
                    <xdr:row>58</xdr:row>
                    <xdr:rowOff>76200</xdr:rowOff>
                  </from>
                  <to>
                    <xdr:col>9</xdr:col>
                    <xdr:colOff>228600</xdr:colOff>
                    <xdr:row>59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2" name="Check Box 161">
              <controlPr defaultSize="0" autoFill="0" autoLine="0" autoPict="0">
                <anchor moveWithCells="1">
                  <from>
                    <xdr:col>1</xdr:col>
                    <xdr:colOff>731520</xdr:colOff>
                    <xdr:row>59</xdr:row>
                    <xdr:rowOff>60960</xdr:rowOff>
                  </from>
                  <to>
                    <xdr:col>9</xdr:col>
                    <xdr:colOff>228600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33" name="Check Box 277">
              <controlPr defaultSize="0" autoFill="0" autoLine="0" autoPict="0">
                <anchor moveWithCells="1">
                  <from>
                    <xdr:col>6</xdr:col>
                    <xdr:colOff>685800</xdr:colOff>
                    <xdr:row>33</xdr:row>
                    <xdr:rowOff>30480</xdr:rowOff>
                  </from>
                  <to>
                    <xdr:col>9</xdr:col>
                    <xdr:colOff>30480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4" name="Check Box 299">
              <controlPr defaultSize="0" autoFill="0" autoLine="0" autoPict="0">
                <anchor moveWithCells="1">
                  <from>
                    <xdr:col>6</xdr:col>
                    <xdr:colOff>708660</xdr:colOff>
                    <xdr:row>45</xdr:row>
                    <xdr:rowOff>0</xdr:rowOff>
                  </from>
                  <to>
                    <xdr:col>9</xdr:col>
                    <xdr:colOff>83820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5" name="Group Box 315">
              <controlPr defaultSize="0" autoFill="0" autoPict="0">
                <anchor moveWithCells="1">
                  <from>
                    <xdr:col>1</xdr:col>
                    <xdr:colOff>30480</xdr:colOff>
                    <xdr:row>8</xdr:row>
                    <xdr:rowOff>114300</xdr:rowOff>
                  </from>
                  <to>
                    <xdr:col>4</xdr:col>
                    <xdr:colOff>754380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6" name="Option Button 316">
              <controlPr defaultSize="0" autoFill="0" autoLine="0" autoPict="0">
                <anchor moveWithCells="1">
                  <from>
                    <xdr:col>1</xdr:col>
                    <xdr:colOff>68580</xdr:colOff>
                    <xdr:row>9</xdr:row>
                    <xdr:rowOff>22860</xdr:rowOff>
                  </from>
                  <to>
                    <xdr:col>4</xdr:col>
                    <xdr:colOff>655320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7" name="Group Box 321">
              <controlPr defaultSize="0" autoFill="0" autoPict="0">
                <anchor moveWithCells="1">
                  <from>
                    <xdr:col>4</xdr:col>
                    <xdr:colOff>822960</xdr:colOff>
                    <xdr:row>8</xdr:row>
                    <xdr:rowOff>114300</xdr:rowOff>
                  </from>
                  <to>
                    <xdr:col>6</xdr:col>
                    <xdr:colOff>647700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8" name="Option Button 324">
              <controlPr defaultSize="0" autoFill="0" autoLine="0" autoPict="0">
                <anchor moveWithCells="1">
                  <from>
                    <xdr:col>4</xdr:col>
                    <xdr:colOff>990600</xdr:colOff>
                    <xdr:row>9</xdr:row>
                    <xdr:rowOff>121920</xdr:rowOff>
                  </from>
                  <to>
                    <xdr:col>6</xdr:col>
                    <xdr:colOff>335280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9" name="Option Button 325">
              <controlPr defaultSize="0" autoFill="0" autoLine="0" autoPict="0">
                <anchor moveWithCells="1">
                  <from>
                    <xdr:col>4</xdr:col>
                    <xdr:colOff>990600</xdr:colOff>
                    <xdr:row>10</xdr:row>
                    <xdr:rowOff>114300</xdr:rowOff>
                  </from>
                  <to>
                    <xdr:col>6</xdr:col>
                    <xdr:colOff>335280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40" name="Option Button 326">
              <controlPr defaultSize="0" autoFill="0" autoLine="0" autoPict="0">
                <anchor moveWithCells="1">
                  <from>
                    <xdr:col>4</xdr:col>
                    <xdr:colOff>990600</xdr:colOff>
                    <xdr:row>11</xdr:row>
                    <xdr:rowOff>114300</xdr:rowOff>
                  </from>
                  <to>
                    <xdr:col>6</xdr:col>
                    <xdr:colOff>335280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41" name="Option Button 327">
              <controlPr defaultSize="0" autoFill="0" autoLine="0" autoPict="0">
                <anchor moveWithCells="1">
                  <from>
                    <xdr:col>4</xdr:col>
                    <xdr:colOff>990600</xdr:colOff>
                    <xdr:row>12</xdr:row>
                    <xdr:rowOff>114300</xdr:rowOff>
                  </from>
                  <to>
                    <xdr:col>6</xdr:col>
                    <xdr:colOff>335280</xdr:colOff>
                    <xdr:row>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42" name="Loisir 2 Top">
              <controlPr defaultSize="0" autoFill="0" autoLine="0" autoPict="0">
                <anchor moveWithCells="1">
                  <from>
                    <xdr:col>4</xdr:col>
                    <xdr:colOff>990600</xdr:colOff>
                    <xdr:row>13</xdr:row>
                    <xdr:rowOff>114300</xdr:rowOff>
                  </from>
                  <to>
                    <xdr:col>6</xdr:col>
                    <xdr:colOff>335280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43" name="Option Button 329">
              <controlPr defaultSize="0" autoFill="0" autoLine="0" autoPict="0">
                <anchor moveWithCells="1">
                  <from>
                    <xdr:col>4</xdr:col>
                    <xdr:colOff>990600</xdr:colOff>
                    <xdr:row>14</xdr:row>
                    <xdr:rowOff>114300</xdr:rowOff>
                  </from>
                  <to>
                    <xdr:col>6</xdr:col>
                    <xdr:colOff>335280</xdr:colOff>
                    <xdr:row>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44" name="Option Button 330">
              <controlPr defaultSize="0" autoFill="0" autoLine="0" autoPict="0">
                <anchor moveWithCells="1">
                  <from>
                    <xdr:col>4</xdr:col>
                    <xdr:colOff>990600</xdr:colOff>
                    <xdr:row>15</xdr:row>
                    <xdr:rowOff>114300</xdr:rowOff>
                  </from>
                  <to>
                    <xdr:col>6</xdr:col>
                    <xdr:colOff>335280</xdr:colOff>
                    <xdr:row>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45" name="Option Button 331">
              <controlPr defaultSize="0" autoFill="0" autoLine="0" autoPict="0">
                <anchor moveWithCells="1">
                  <from>
                    <xdr:col>1</xdr:col>
                    <xdr:colOff>68580</xdr:colOff>
                    <xdr:row>10</xdr:row>
                    <xdr:rowOff>30480</xdr:rowOff>
                  </from>
                  <to>
                    <xdr:col>4</xdr:col>
                    <xdr:colOff>670560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46" name="Option Button 332">
              <controlPr defaultSize="0" autoFill="0" autoLine="0" autoPict="0">
                <anchor moveWithCells="1">
                  <from>
                    <xdr:col>1</xdr:col>
                    <xdr:colOff>68580</xdr:colOff>
                    <xdr:row>11</xdr:row>
                    <xdr:rowOff>22860</xdr:rowOff>
                  </from>
                  <to>
                    <xdr:col>4</xdr:col>
                    <xdr:colOff>678180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47" name="Option Button 333">
              <controlPr defaultSize="0" autoFill="0" autoLine="0" autoPict="0">
                <anchor moveWithCells="1">
                  <from>
                    <xdr:col>1</xdr:col>
                    <xdr:colOff>68580</xdr:colOff>
                    <xdr:row>12</xdr:row>
                    <xdr:rowOff>22860</xdr:rowOff>
                  </from>
                  <to>
                    <xdr:col>4</xdr:col>
                    <xdr:colOff>685800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48" name="Option Button 335">
              <controlPr defaultSize="0" autoFill="0" autoLine="0" autoPict="0">
                <anchor moveWithCells="1">
                  <from>
                    <xdr:col>1</xdr:col>
                    <xdr:colOff>68580</xdr:colOff>
                    <xdr:row>13</xdr:row>
                    <xdr:rowOff>30480</xdr:rowOff>
                  </from>
                  <to>
                    <xdr:col>4</xdr:col>
                    <xdr:colOff>617220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49" name="Drop Down 340">
              <controlPr defaultSize="0" autoLine="0" autoPict="0">
                <anchor moveWithCells="1">
                  <from>
                    <xdr:col>3</xdr:col>
                    <xdr:colOff>944880</xdr:colOff>
                    <xdr:row>33</xdr:row>
                    <xdr:rowOff>7620</xdr:rowOff>
                  </from>
                  <to>
                    <xdr:col>5</xdr:col>
                    <xdr:colOff>784860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50" name="Drop Down 341">
              <controlPr defaultSize="0" autoLine="0" autoPict="0">
                <anchor moveWithCells="1">
                  <from>
                    <xdr:col>3</xdr:col>
                    <xdr:colOff>944880</xdr:colOff>
                    <xdr:row>37</xdr:row>
                    <xdr:rowOff>30480</xdr:rowOff>
                  </from>
                  <to>
                    <xdr:col>5</xdr:col>
                    <xdr:colOff>784860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51" name="Drop Down 342">
              <controlPr defaultSize="0" autoLine="0" autoPict="0">
                <anchor moveWithCells="1">
                  <from>
                    <xdr:col>3</xdr:col>
                    <xdr:colOff>944880</xdr:colOff>
                    <xdr:row>39</xdr:row>
                    <xdr:rowOff>30480</xdr:rowOff>
                  </from>
                  <to>
                    <xdr:col>5</xdr:col>
                    <xdr:colOff>784860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52" name="Drop Down 343">
              <controlPr defaultSize="0" autoLine="0" autoPict="0">
                <anchor moveWithCells="1">
                  <from>
                    <xdr:col>3</xdr:col>
                    <xdr:colOff>944880</xdr:colOff>
                    <xdr:row>41</xdr:row>
                    <xdr:rowOff>30480</xdr:rowOff>
                  </from>
                  <to>
                    <xdr:col>5</xdr:col>
                    <xdr:colOff>784860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53" name="Check Box 344">
              <controlPr defaultSize="0" autoFill="0" autoLine="0" autoPict="0">
                <anchor moveWithCells="1">
                  <from>
                    <xdr:col>6</xdr:col>
                    <xdr:colOff>685800</xdr:colOff>
                    <xdr:row>38</xdr:row>
                    <xdr:rowOff>45720</xdr:rowOff>
                  </from>
                  <to>
                    <xdr:col>8</xdr:col>
                    <xdr:colOff>464820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54" name="Check Box 345">
              <controlPr defaultSize="0" autoFill="0" autoLine="0" autoPict="0">
                <anchor moveWithCells="1">
                  <from>
                    <xdr:col>6</xdr:col>
                    <xdr:colOff>693420</xdr:colOff>
                    <xdr:row>48</xdr:row>
                    <xdr:rowOff>22860</xdr:rowOff>
                  </from>
                  <to>
                    <xdr:col>8</xdr:col>
                    <xdr:colOff>457200</xdr:colOff>
                    <xdr:row>49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55" name="Drop Down 346">
              <controlPr defaultSize="0" autoLine="0" autoPict="0">
                <anchor moveWithCells="1">
                  <from>
                    <xdr:col>3</xdr:col>
                    <xdr:colOff>944880</xdr:colOff>
                    <xdr:row>44</xdr:row>
                    <xdr:rowOff>7620</xdr:rowOff>
                  </from>
                  <to>
                    <xdr:col>5</xdr:col>
                    <xdr:colOff>784860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56" name="Drop Down 347">
              <controlPr defaultSize="0" autoLine="0" autoPict="0">
                <anchor moveWithCells="1">
                  <from>
                    <xdr:col>3</xdr:col>
                    <xdr:colOff>944880</xdr:colOff>
                    <xdr:row>46</xdr:row>
                    <xdr:rowOff>7620</xdr:rowOff>
                  </from>
                  <to>
                    <xdr:col>5</xdr:col>
                    <xdr:colOff>784860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57" name="Drop Down 348">
              <controlPr defaultSize="0" autoLine="0" autoPict="0">
                <anchor moveWithCells="1">
                  <from>
                    <xdr:col>3</xdr:col>
                    <xdr:colOff>944880</xdr:colOff>
                    <xdr:row>48</xdr:row>
                    <xdr:rowOff>7620</xdr:rowOff>
                  </from>
                  <to>
                    <xdr:col>5</xdr:col>
                    <xdr:colOff>784860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58" name="Drop Down 349">
              <controlPr defaultSize="0" autoLine="0" autoPict="0">
                <anchor moveWithCells="1">
                  <from>
                    <xdr:col>3</xdr:col>
                    <xdr:colOff>944880</xdr:colOff>
                    <xdr:row>50</xdr:row>
                    <xdr:rowOff>7620</xdr:rowOff>
                  </from>
                  <to>
                    <xdr:col>5</xdr:col>
                    <xdr:colOff>784860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59" name="Drop Down 350">
              <controlPr defaultSize="0" autoLine="0" autoPict="0">
                <anchor moveWithCells="1">
                  <from>
                    <xdr:col>2</xdr:col>
                    <xdr:colOff>1013460</xdr:colOff>
                    <xdr:row>52</xdr:row>
                    <xdr:rowOff>45720</xdr:rowOff>
                  </from>
                  <to>
                    <xdr:col>4</xdr:col>
                    <xdr:colOff>152400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60" name="Drop Down 351">
              <controlPr defaultSize="0" autoLine="0" autoPict="0">
                <anchor moveWithCells="1">
                  <from>
                    <xdr:col>2</xdr:col>
                    <xdr:colOff>1021080</xdr:colOff>
                    <xdr:row>54</xdr:row>
                    <xdr:rowOff>60960</xdr:rowOff>
                  </from>
                  <to>
                    <xdr:col>4</xdr:col>
                    <xdr:colOff>160020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61" name="Drop Down 356">
              <controlPr defaultSize="0" autoLine="0" autoPict="0">
                <anchor moveWithCells="1">
                  <from>
                    <xdr:col>5</xdr:col>
                    <xdr:colOff>982980</xdr:colOff>
                    <xdr:row>35</xdr:row>
                    <xdr:rowOff>30480</xdr:rowOff>
                  </from>
                  <to>
                    <xdr:col>6</xdr:col>
                    <xdr:colOff>518160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62" name="Drop Down 357">
              <controlPr defaultSize="0" autoLine="0" autoPict="0">
                <anchor moveWithCells="1">
                  <from>
                    <xdr:col>6</xdr:col>
                    <xdr:colOff>525780</xdr:colOff>
                    <xdr:row>35</xdr:row>
                    <xdr:rowOff>30480</xdr:rowOff>
                  </from>
                  <to>
                    <xdr:col>7</xdr:col>
                    <xdr:colOff>312420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63" name="Drop Down 358">
              <controlPr defaultSize="0" autoLine="0" autoPict="0">
                <anchor moveWithCells="1">
                  <from>
                    <xdr:col>7</xdr:col>
                    <xdr:colOff>327660</xdr:colOff>
                    <xdr:row>35</xdr:row>
                    <xdr:rowOff>38100</xdr:rowOff>
                  </from>
                  <to>
                    <xdr:col>9</xdr:col>
                    <xdr:colOff>175260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64" name="Drop Down 360">
              <controlPr defaultSize="0" autoLine="0" autoPict="0">
                <anchor moveWithCells="1">
                  <from>
                    <xdr:col>5</xdr:col>
                    <xdr:colOff>982980</xdr:colOff>
                    <xdr:row>40</xdr:row>
                    <xdr:rowOff>30480</xdr:rowOff>
                  </from>
                  <to>
                    <xdr:col>6</xdr:col>
                    <xdr:colOff>518160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65" name="Drop Down 361">
              <controlPr defaultSize="0" autoLine="0" autoPict="0">
                <anchor moveWithCells="1">
                  <from>
                    <xdr:col>6</xdr:col>
                    <xdr:colOff>525780</xdr:colOff>
                    <xdr:row>40</xdr:row>
                    <xdr:rowOff>30480</xdr:rowOff>
                  </from>
                  <to>
                    <xdr:col>7</xdr:col>
                    <xdr:colOff>312420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66" name="Drop Down 362">
              <controlPr defaultSize="0" autoLine="0" autoPict="0">
                <anchor moveWithCells="1">
                  <from>
                    <xdr:col>7</xdr:col>
                    <xdr:colOff>327660</xdr:colOff>
                    <xdr:row>40</xdr:row>
                    <xdr:rowOff>38100</xdr:rowOff>
                  </from>
                  <to>
                    <xdr:col>9</xdr:col>
                    <xdr:colOff>175260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67" name="Drop Down 363">
              <controlPr locked="0" defaultSize="0" autoLine="0" autoPict="0">
                <anchor moveWithCells="1">
                  <from>
                    <xdr:col>3</xdr:col>
                    <xdr:colOff>944880</xdr:colOff>
                    <xdr:row>35</xdr:row>
                    <xdr:rowOff>7620</xdr:rowOff>
                  </from>
                  <to>
                    <xdr:col>5</xdr:col>
                    <xdr:colOff>784860</xdr:colOff>
                    <xdr:row>36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DB3F339FC27A4DB0A4633E0352115B" ma:contentTypeVersion="11" ma:contentTypeDescription="Create a new document." ma:contentTypeScope="" ma:versionID="d223e60b31d9a468f26d79867e4c5c21">
  <xsd:schema xmlns:xsd="http://www.w3.org/2001/XMLSchema" xmlns:xs="http://www.w3.org/2001/XMLSchema" xmlns:p="http://schemas.microsoft.com/office/2006/metadata/properties" xmlns:ns3="be4c15e9-bf55-4cd9-908f-b91c6a7fc472" xmlns:ns4="a9acf8c5-8bcf-457d-bb2d-65b20f0f85b0" targetNamespace="http://schemas.microsoft.com/office/2006/metadata/properties" ma:root="true" ma:fieldsID="4a3d3f8134364d84bbe34bafb7d7a4ad" ns3:_="" ns4:_="">
    <xsd:import namespace="be4c15e9-bf55-4cd9-908f-b91c6a7fc472"/>
    <xsd:import namespace="a9acf8c5-8bcf-457d-bb2d-65b20f0f85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c15e9-bf55-4cd9-908f-b91c6a7fc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cf8c5-8bcf-457d-bb2d-65b20f0f85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419477-A958-4844-B12F-A4A6045E1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4c15e9-bf55-4cd9-908f-b91c6a7fc472"/>
    <ds:schemaRef ds:uri="a9acf8c5-8bcf-457d-bb2d-65b20f0f8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EEED45-0D31-48D7-8DD8-E313C2EC25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EE235-04EA-48F2-817B-EB78A492973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87</vt:i4>
      </vt:variant>
    </vt:vector>
  </HeadingPairs>
  <TitlesOfParts>
    <vt:vector size="88" baseType="lpstr">
      <vt:lpstr>Ecran</vt:lpstr>
      <vt:lpstr>Activite</vt:lpstr>
      <vt:lpstr>Adres1</vt:lpstr>
      <vt:lpstr>Adres2</vt:lpstr>
      <vt:lpstr>Age</vt:lpstr>
      <vt:lpstr>AnnCAC</vt:lpstr>
      <vt:lpstr>AnnNa</vt:lpstr>
      <vt:lpstr>ANTEORACQ</vt:lpstr>
      <vt:lpstr>ANTEORPRE</vt:lpstr>
      <vt:lpstr>Assurance</vt:lpstr>
      <vt:lpstr>CACMed</vt:lpstr>
      <vt:lpstr>CatAss</vt:lpstr>
      <vt:lpstr>CatCSA</vt:lpstr>
      <vt:lpstr>CatFFE</vt:lpstr>
      <vt:lpstr>CatMai</vt:lpstr>
      <vt:lpstr>Citoye</vt:lpstr>
      <vt:lpstr>CodPos</vt:lpstr>
      <vt:lpstr>ComAdh</vt:lpstr>
      <vt:lpstr>CotAss</vt:lpstr>
      <vt:lpstr>CotCSA</vt:lpstr>
      <vt:lpstr>CotFFE</vt:lpstr>
      <vt:lpstr>Cotisation_1_1</vt:lpstr>
      <vt:lpstr>Cotisation_1_2</vt:lpstr>
      <vt:lpstr>Cotisation_1_3</vt:lpstr>
      <vt:lpstr>Cotisation_1_4</vt:lpstr>
      <vt:lpstr>Cotisation_2_1</vt:lpstr>
      <vt:lpstr>Cotisation_2_2</vt:lpstr>
      <vt:lpstr>Cotisation_2_3</vt:lpstr>
      <vt:lpstr>Cotisation_2_4</vt:lpstr>
      <vt:lpstr>Cotisation_3_1</vt:lpstr>
      <vt:lpstr>Cotisation_3_2</vt:lpstr>
      <vt:lpstr>Cotisation_3_3</vt:lpstr>
      <vt:lpstr>Cotisation_3_4</vt:lpstr>
      <vt:lpstr>Cotisation_4_1</vt:lpstr>
      <vt:lpstr>Cotisation_4_2</vt:lpstr>
      <vt:lpstr>Cotisation_4_3</vt:lpstr>
      <vt:lpstr>Cotisation_4_4</vt:lpstr>
      <vt:lpstr>Cotisation_4_5</vt:lpstr>
      <vt:lpstr>Cotisation_4_6</vt:lpstr>
      <vt:lpstr>CotMai</vt:lpstr>
      <vt:lpstr>FFESSM</vt:lpstr>
      <vt:lpstr>InitiateurACQ</vt:lpstr>
      <vt:lpstr>InitiateurPRE</vt:lpstr>
      <vt:lpstr>JouCAC</vt:lpstr>
      <vt:lpstr>JouNa</vt:lpstr>
      <vt:lpstr>LeFixe</vt:lpstr>
      <vt:lpstr>LEmail</vt:lpstr>
      <vt:lpstr>Level_1_1_1</vt:lpstr>
      <vt:lpstr>Level_1_1_2</vt:lpstr>
      <vt:lpstr>Level_1_1_3</vt:lpstr>
      <vt:lpstr>Level_1_1_4</vt:lpstr>
      <vt:lpstr>Level_1_2_1</vt:lpstr>
      <vt:lpstr>Level_1_2_2</vt:lpstr>
      <vt:lpstr>Level_1_2_3</vt:lpstr>
      <vt:lpstr>Level_1_2_4</vt:lpstr>
      <vt:lpstr>Level_2_1_1</vt:lpstr>
      <vt:lpstr>Level_2_2_1</vt:lpstr>
      <vt:lpstr>Level_3_1_1</vt:lpstr>
      <vt:lpstr>Level_3_2_1</vt:lpstr>
      <vt:lpstr>LGenre</vt:lpstr>
      <vt:lpstr>Licenc</vt:lpstr>
      <vt:lpstr>LieuNa</vt:lpstr>
      <vt:lpstr>LVille</vt:lpstr>
      <vt:lpstr>MoiCAC</vt:lpstr>
      <vt:lpstr>MoiNa</vt:lpstr>
      <vt:lpstr>NomJeu</vt:lpstr>
      <vt:lpstr>Participation</vt:lpstr>
      <vt:lpstr>PerNom</vt:lpstr>
      <vt:lpstr>PhoAdh</vt:lpstr>
      <vt:lpstr>Portab</vt:lpstr>
      <vt:lpstr>Prenom</vt:lpstr>
      <vt:lpstr>PrevLi</vt:lpstr>
      <vt:lpstr>PrevNo</vt:lpstr>
      <vt:lpstr>PrevPo</vt:lpstr>
      <vt:lpstr>PrevPr</vt:lpstr>
      <vt:lpstr>Red1Sa</vt:lpstr>
      <vt:lpstr>Red2Sa</vt:lpstr>
      <vt:lpstr>Red3Sa</vt:lpstr>
      <vt:lpstr>Red4Sa</vt:lpstr>
      <vt:lpstr>RedSai</vt:lpstr>
      <vt:lpstr>RegAdh</vt:lpstr>
      <vt:lpstr>RemAdh</vt:lpstr>
      <vt:lpstr>Renouvellement</vt:lpstr>
      <vt:lpstr>RIFAPACQ</vt:lpstr>
      <vt:lpstr>RIFAPPRE</vt:lpstr>
      <vt:lpstr>RReAdh</vt:lpstr>
      <vt:lpstr>TIVACQ</vt:lpstr>
      <vt:lpstr>TIVPRE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Bruyere, Serge</dc:creator>
  <cp:keywords/>
  <dc:description/>
  <cp:lastModifiedBy>marie-estelle perennec</cp:lastModifiedBy>
  <cp:revision/>
  <dcterms:created xsi:type="dcterms:W3CDTF">2020-09-15T06:53:48Z</dcterms:created>
  <dcterms:modified xsi:type="dcterms:W3CDTF">2026-06-12T09:45:32Z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0x01010032DB3F339FC27A4DB0A4633E0352115B</vt:lpwstr>
  </property>
</Properties>
</file>